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Appointments" sheetId="2" state="visible" r:id="rId2"/>
    <sheet xmlns:r="http://schemas.openxmlformats.org/officeDocument/2006/relationships" name="Lists" sheetId="3" state="visible" r:id="rId3"/>
    <sheet xmlns:r="http://schemas.openxmlformats.org/officeDocument/2006/relationships" name="Instructions" sheetId="4" state="visible" r:id="rId4"/>
  </sheets>
  <definedNames>
    <definedName name="_xlnm.Print_Area" localSheetId="0">'Dashboard'!$A$1:$P$44</definedName>
    <definedName name="_xlnm._FilterDatabase" localSheetId="1" hidden="1">'Appointments'!$A$6:$U$506</definedName>
    <definedName name="_xlnm.Print_Area" localSheetId="3">'Instructions'!$A$1:$H$26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mm/dd/yyyy"/>
    <numFmt numFmtId="165" formatCode="0.0%"/>
    <numFmt numFmtId="166" formatCode="mmm yyyy"/>
    <numFmt numFmtId="167" formatCode="0.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  <color rgb="00183B4E"/>
    </font>
    <font>
      <b val="1"/>
      <color rgb="00FFFFFF"/>
    </font>
    <font>
      <b val="1"/>
      <color rgb="00183B4E"/>
      <sz val="16"/>
    </font>
    <font>
      <color rgb="004A5E63"/>
      <sz val="9"/>
    </font>
    <font>
      <b val="1"/>
      <color rgb="00FFFFFF"/>
      <sz val="11"/>
    </font>
    <font>
      <color rgb="0026383E"/>
      <sz val="10"/>
    </font>
  </fonts>
  <fills count="10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F3F7F6"/>
      </patternFill>
    </fill>
    <fill>
      <patternFill patternType="solid">
        <fgColor rgb="00DCEEF4"/>
      </patternFill>
    </fill>
    <fill>
      <patternFill patternType="solid">
        <fgColor rgb="002F6F73"/>
      </patternFill>
    </fill>
    <fill>
      <patternFill patternType="solid">
        <fgColor rgb="00FFFFFF"/>
      </patternFill>
    </fill>
    <fill>
      <patternFill patternType="solid">
        <fgColor rgb="00FFF1C9"/>
      </patternFill>
    </fill>
    <fill>
      <patternFill patternType="solid">
        <fgColor rgb="00E7ECEE"/>
      </patternFill>
    </fill>
    <fill>
      <patternFill patternType="solid">
        <fgColor rgb="00FCE8C3"/>
      </patternFill>
    </fill>
  </fills>
  <borders count="6">
    <border>
      <left/>
      <right/>
      <top/>
      <bottom/>
      <diagonal/>
    </border>
    <border>
      <left style="thin">
        <color rgb="00C9D7D9"/>
      </left>
      <right style="thin">
        <color rgb="00C9D7D9"/>
      </right>
      <top style="thin">
        <color rgb="00C9D7D9"/>
      </top>
      <bottom style="thin">
        <color rgb="00C9D7D9"/>
      </bottom>
    </border>
    <border>
      <left/>
      <right/>
      <top style="thin">
        <color rgb="00C9D7D9"/>
      </top>
      <bottom/>
      <diagonal/>
    </border>
    <border>
      <left/>
      <right style="thin">
        <color rgb="00C9D7D9"/>
      </right>
      <top style="thin">
        <color rgb="00C9D7D9"/>
      </top>
      <bottom/>
      <diagonal/>
    </border>
    <border>
      <left/>
      <right/>
      <top style="thin">
        <color rgb="00C9D7D9"/>
      </top>
      <bottom style="thin">
        <color rgb="00C9D7D9"/>
      </bottom>
      <diagonal/>
    </border>
    <border>
      <left/>
      <right style="thin">
        <color rgb="00C9D7D9"/>
      </right>
      <top style="thin">
        <color rgb="00C9D7D9"/>
      </top>
      <bottom style="thin">
        <color rgb="00C9D7D9"/>
      </bottom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1" pivotButton="0" quotePrefix="0" xfId="0"/>
    <xf numFmtId="164" fontId="0" fillId="4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top" wrapText="1"/>
    </xf>
    <xf numFmtId="0" fontId="3" fillId="5" borderId="1" applyAlignment="1" pivotButton="0" quotePrefix="0" xfId="0">
      <alignment horizontal="center" vertical="center"/>
    </xf>
    <xf numFmtId="0" fontId="0" fillId="0" borderId="1" pivotButton="0" quotePrefix="0" xfId="0"/>
    <xf numFmtId="165" fontId="0" fillId="0" borderId="1" pivotButton="0" quotePrefix="0" xfId="0"/>
    <xf numFmtId="0" fontId="0" fillId="4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center" vertical="center" wrapText="1"/>
    </xf>
    <xf numFmtId="1" fontId="4" fillId="6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center" vertical="center"/>
    </xf>
    <xf numFmtId="1" fontId="0" fillId="0" borderId="1" pivotButton="0" quotePrefix="0" xfId="0"/>
    <xf numFmtId="166" fontId="0" fillId="0" borderId="1" pivotButton="0" quotePrefix="0" xfId="0"/>
    <xf numFmtId="0" fontId="5" fillId="3" borderId="0" applyAlignment="1" pivotButton="0" quotePrefix="0" xfId="0">
      <alignment horizontal="left" vertical="top" wrapText="1"/>
    </xf>
    <xf numFmtId="0" fontId="2" fillId="7" borderId="1" pivotButton="0" quotePrefix="0" xfId="0"/>
    <xf numFmtId="0" fontId="2" fillId="8" borderId="1" pivotButton="0" quotePrefix="0" xfId="0"/>
    <xf numFmtId="0" fontId="2" fillId="9" borderId="1" pivotButton="0" quotePrefix="0" xfId="0"/>
    <xf numFmtId="0" fontId="0" fillId="7" borderId="1" applyAlignment="1" pivotButton="0" quotePrefix="0" xfId="0">
      <alignment horizontal="left" vertical="center"/>
    </xf>
    <xf numFmtId="164" fontId="0" fillId="7" borderId="1" applyAlignment="1" pivotButton="0" quotePrefix="0" xfId="0">
      <alignment horizontal="left" vertical="center"/>
    </xf>
    <xf numFmtId="18" fontId="0" fillId="7" borderId="1" applyAlignment="1" pivotButton="0" quotePrefix="0" xfId="0">
      <alignment horizontal="left" vertical="center"/>
    </xf>
    <xf numFmtId="167" fontId="0" fillId="8" borderId="1" applyAlignment="1" pivotButton="0" quotePrefix="0" xfId="0">
      <alignment horizontal="left" vertical="center"/>
    </xf>
    <xf numFmtId="0" fontId="0" fillId="7" borderId="1" applyAlignment="1" pivotButton="0" quotePrefix="0" xfId="0">
      <alignment horizontal="left" vertical="top" wrapText="1"/>
    </xf>
    <xf numFmtId="1" fontId="0" fillId="8" borderId="1" applyAlignment="1" pivotButton="0" quotePrefix="0" xfId="0">
      <alignment horizontal="left" vertical="center"/>
    </xf>
    <xf numFmtId="0" fontId="0" fillId="8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/>
    </xf>
    <xf numFmtId="0" fontId="0" fillId="6" borderId="1" applyAlignment="1" pivotButton="0" quotePrefix="0" xfId="0">
      <alignment horizontal="left" vertical="center"/>
    </xf>
    <xf numFmtId="0" fontId="5" fillId="7" borderId="0" applyAlignment="1" pivotButton="0" quotePrefix="0" xfId="0">
      <alignment horizontal="left" vertical="top" wrapText="1"/>
    </xf>
    <xf numFmtId="0" fontId="6" fillId="5" borderId="1" applyAlignment="1" pivotButton="0" quotePrefix="0" xfId="0">
      <alignment horizontal="left" vertical="center"/>
    </xf>
    <xf numFmtId="0" fontId="7" fillId="6" borderId="1" applyAlignment="1" pivotButton="0" quotePrefix="0" xfId="0">
      <alignment horizontal="left" vertical="top" wrapText="1"/>
    </xf>
    <xf numFmtId="164" fontId="0" fillId="4" borderId="1" applyAlignment="1" pivotButton="0" quotePrefix="0" xfId="0">
      <alignment horizontal="left" vertical="center"/>
    </xf>
    <xf numFmtId="165" fontId="0" fillId="0" borderId="1" pivotButton="0" quotePrefix="0" xfId="0"/>
    <xf numFmtId="165" fontId="4" fillId="6" borderId="1" applyAlignment="1" pivotButton="0" quotePrefix="0" xfId="0">
      <alignment horizontal="center" vertical="center"/>
    </xf>
    <xf numFmtId="166" fontId="0" fillId="0" borderId="1" pivotButton="0" quotePrefix="0" xfId="0"/>
    <xf numFmtId="164" fontId="0" fillId="7" borderId="1" applyAlignment="1" pivotButton="0" quotePrefix="0" xfId="0">
      <alignment horizontal="left" vertical="center"/>
    </xf>
    <xf numFmtId="167" fontId="0" fillId="8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8">
    <dxf>
      <font>
        <b val="1"/>
        <color rgb="002F7D5B"/>
      </font>
      <fill>
        <patternFill patternType="solid">
          <fgColor rgb="00DCEFE5"/>
        </patternFill>
      </fill>
    </dxf>
    <dxf>
      <font>
        <b val="1"/>
        <color rgb="00B7473A"/>
      </font>
      <fill>
        <patternFill patternType="solid">
          <fgColor rgb="00F4D7D3"/>
        </patternFill>
      </fill>
    </dxf>
    <dxf>
      <fill>
        <patternFill patternType="solid">
          <fgColor rgb="00F4D7D3"/>
        </patternFill>
      </fill>
    </dxf>
    <dxf>
      <fill>
        <patternFill patternType="solid">
          <fgColor rgb="00FAD9B7"/>
        </patternFill>
      </fill>
    </dxf>
    <dxf>
      <fill>
        <patternFill patternType="solid">
          <fgColor rgb="00FFF4CC"/>
        </patternFill>
      </fill>
    </dxf>
    <dxf>
      <fill>
        <patternFill patternType="solid">
          <fgColor rgb="00DCEFE5"/>
        </patternFill>
      </fill>
    </dxf>
    <dxf>
      <fill>
        <patternFill patternType="solid">
          <fgColor rgb="00FCE8C3"/>
        </patternFill>
      </fill>
    </dxf>
    <dxf>
      <font>
        <b val="1"/>
        <color rgb="00B7473A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Appointments by Status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'Dashboard'!$A$16:$A$20</f>
            </numRef>
          </cat>
          <val>
            <numRef>
              <f>'Dashboard'!$B$16:$B$20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Appointments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Monthly No-Show Rate</a:t>
            </a:r>
          </a:p>
        </rich>
      </tx>
    </title>
    <plotArea>
      <lineChart>
        <grouping val="standard"/>
        <ser>
          <idx val="0"/>
          <order val="0"/>
          <tx>
            <strRef>
              <f>'Dashboard'!D24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'Dashboard'!$A$25:$A$36</f>
            </numRef>
          </cat>
          <val>
            <numRef>
              <f>'Dashboard'!$D$25:$D$36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Rate</a:t>
                </a:r>
              </a:p>
            </rich>
          </tx>
        </title>
        <numFmt formatCode="0%" sourceLinked="0"/>
        <majorTickMark val="none"/>
        <minorTickMark val="none"/>
        <crossAx val="10"/>
      </valAx>
    </plotArea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No-Show Rate by Clinic</a:t>
            </a:r>
          </a:p>
        </rich>
      </tx>
    </title>
    <plotArea>
      <barChart>
        <barDir val="bar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'Dashboard'!$J$4:$J$8</f>
            </numRef>
          </cat>
          <val>
            <numRef>
              <f>'Dashboard'!$M$4:$M$8</f>
            </numRef>
          </val>
        </ser>
        <gapWidth val="150"/>
        <axId val="10"/>
        <axId val="100"/>
      </barChart>
      <catAx>
        <axId val="10"/>
        <scaling>
          <orientation val="minMax"/>
          <min val="0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Rate</a:t>
                </a:r>
              </a:p>
            </rich>
          </tx>
        </title>
        <numFmt formatCode="0%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3</col>
      <colOff>0</colOff>
      <row>13</row>
      <rowOff>0</rowOff>
    </from>
    <ext cx="4860000" cy="2628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5</col>
      <colOff>0</colOff>
      <row>29</row>
      <rowOff>0</rowOff>
    </from>
    <ext cx="468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9</col>
      <colOff>0</colOff>
      <row>9</row>
      <rowOff>0</rowOff>
    </from>
    <ext cx="4680000" cy="270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101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18" customWidth="1" min="2" max="2"/>
    <col width="15" customWidth="1" min="3" max="3"/>
    <col width="20" customWidth="1" min="4" max="4"/>
    <col width="24" customWidth="1" min="5" max="5"/>
    <col width="20" customWidth="1" min="6" max="6"/>
    <col width="25" customWidth="1" min="7" max="7"/>
    <col width="3" customWidth="1" min="8" max="8"/>
    <col width="3" customWidth="1" min="9" max="9"/>
    <col width="30" customWidth="1" min="10" max="10"/>
    <col width="16" customWidth="1" min="11" max="11"/>
    <col width="14" customWidth="1" min="12" max="12"/>
    <col width="16" customWidth="1" min="13" max="13"/>
    <col width="12" customWidth="1" min="14" max="14"/>
    <col width="12" customWidth="1" min="15" max="15"/>
    <col width="12" customWidth="1" min="16" max="16"/>
  </cols>
  <sheetData>
    <row r="1" ht="28" customHeight="1">
      <c r="A1" s="1" t="inlineStr">
        <is>
          <t>Medical No-Show Tracker Dashboard</t>
        </is>
      </c>
    </row>
    <row r="2"/>
    <row r="3">
      <c r="A3" s="2" t="inlineStr">
        <is>
          <t>As of Date</t>
        </is>
      </c>
      <c r="B3" s="30" t="n">
        <v>46271</v>
      </c>
      <c r="D3" s="2" t="inlineStr">
        <is>
          <t>Date Range Check</t>
        </is>
      </c>
      <c r="E3" s="4">
        <f>IF(OR(B4="",B5=""),"Enter both reporting dates",IF(B4&gt;B5,"Start date is after end date","OK"))</f>
        <v/>
      </c>
      <c r="J3" s="5" t="inlineStr">
        <is>
          <t>Clinic</t>
        </is>
      </c>
      <c r="K3" s="5" t="inlineStr">
        <is>
          <t>Opportunities</t>
        </is>
      </c>
      <c r="L3" s="5" t="inlineStr">
        <is>
          <t>No Shows</t>
        </is>
      </c>
      <c r="M3" s="5" t="inlineStr">
        <is>
          <t>No-Show Rate</t>
        </is>
      </c>
    </row>
    <row r="4">
      <c r="A4" s="2" t="inlineStr">
        <is>
          <t>Reporting Start Date</t>
        </is>
      </c>
      <c r="B4" s="30" t="n">
        <v>46235</v>
      </c>
      <c r="D4" s="2" t="inlineStr">
        <is>
          <t>As of Date Check</t>
        </is>
      </c>
      <c r="E4" s="4">
        <f>IF(B3="","Enter an as of date",IF(B5&gt;B3,"Reporting end date is after the as of date","OK"))</f>
        <v/>
      </c>
      <c r="J4" s="6" t="inlineStr">
        <is>
          <t>Northstar Family Clinic</t>
        </is>
      </c>
      <c r="K4" s="6">
        <f>SUMIFS(Appointments!$R$7:$R$506,Appointments!$Q$7:$Q$506,1,Appointments!$C$7:$C$506,J4)</f>
        <v/>
      </c>
      <c r="L4" s="6">
        <f>SUMIFS(Appointments!$S$7:$S$506,Appointments!$Q$7:$Q$506,1,Appointments!$C$7:$C$506,J4)</f>
        <v/>
      </c>
      <c r="M4" s="31">
        <f>IFERROR(L4/K4,0)</f>
        <v/>
      </c>
    </row>
    <row r="5">
      <c r="A5" s="2" t="inlineStr">
        <is>
          <t>Reporting End Date</t>
        </is>
      </c>
      <c r="B5" s="30" t="n">
        <v>46271</v>
      </c>
      <c r="J5" s="6" t="inlineStr">
        <is>
          <t>Harborview Medical Office</t>
        </is>
      </c>
      <c r="K5" s="6">
        <f>SUMIFS(Appointments!$R$7:$R$506,Appointments!$Q$7:$Q$506,1,Appointments!$C$7:$C$506,J5)</f>
        <v/>
      </c>
      <c r="L5" s="6">
        <f>SUMIFS(Appointments!$S$7:$S$506,Appointments!$Q$7:$Q$506,1,Appointments!$C$7:$C$506,J5)</f>
        <v/>
      </c>
      <c r="M5" s="31">
        <f>IFERROR(L5/K5,0)</f>
        <v/>
      </c>
    </row>
    <row r="6">
      <c r="A6" s="2" t="inlineStr">
        <is>
          <t>Clinic Filter</t>
        </is>
      </c>
      <c r="B6" s="8" t="inlineStr">
        <is>
          <t>All Clinics</t>
        </is>
      </c>
      <c r="J6" s="6" t="inlineStr">
        <is>
          <t>Red Maple Health Center</t>
        </is>
      </c>
      <c r="K6" s="6">
        <f>SUMIFS(Appointments!$R$7:$R$506,Appointments!$Q$7:$Q$506,1,Appointments!$C$7:$C$506,J6)</f>
        <v/>
      </c>
      <c r="L6" s="6">
        <f>SUMIFS(Appointments!$S$7:$S$506,Appointments!$Q$7:$Q$506,1,Appointments!$C$7:$C$506,J6)</f>
        <v/>
      </c>
      <c r="M6" s="31">
        <f>IFERROR(L6/K6,0)</f>
        <v/>
      </c>
    </row>
    <row r="7">
      <c r="A7" s="2" t="inlineStr">
        <is>
          <t>Provider/Team Filter</t>
        </is>
      </c>
      <c r="B7" s="8" t="inlineStr">
        <is>
          <t>All Teams</t>
        </is>
      </c>
      <c r="J7" s="6" t="inlineStr">
        <is>
          <t>Silver Pine Clinic</t>
        </is>
      </c>
      <c r="K7" s="6">
        <f>SUMIFS(Appointments!$R$7:$R$506,Appointments!$Q$7:$Q$506,1,Appointments!$C$7:$C$506,J7)</f>
        <v/>
      </c>
      <c r="L7" s="6">
        <f>SUMIFS(Appointments!$S$7:$S$506,Appointments!$Q$7:$Q$506,1,Appointments!$C$7:$C$506,J7)</f>
        <v/>
      </c>
      <c r="M7" s="31">
        <f>IFERROR(L7/K7,0)</f>
        <v/>
      </c>
    </row>
    <row r="8">
      <c r="J8" s="6" t="inlineStr">
        <is>
          <t>Westfield Community Clinic</t>
        </is>
      </c>
      <c r="K8" s="6">
        <f>SUMIFS(Appointments!$R$7:$R$506,Appointments!$Q$7:$Q$506,1,Appointments!$C$7:$C$506,J8)</f>
        <v/>
      </c>
      <c r="L8" s="6">
        <f>SUMIFS(Appointments!$S$7:$S$506,Appointments!$Q$7:$Q$506,1,Appointments!$C$7:$C$506,J8)</f>
        <v/>
      </c>
      <c r="M8" s="31">
        <f>IFERROR(L8/K8,0)</f>
        <v/>
      </c>
    </row>
    <row r="9">
      <c r="L9">
        <f>""</f>
        <v/>
      </c>
      <c r="M9">
        <f>""</f>
        <v/>
      </c>
    </row>
    <row r="10" ht="34" customHeight="1">
      <c r="A10" s="9" t="inlineStr">
        <is>
          <t>Appointments in Scope</t>
        </is>
      </c>
      <c r="B10" s="9" t="inlineStr">
        <is>
          <t>Completed</t>
        </is>
      </c>
      <c r="C10" s="9" t="inlineStr">
        <is>
          <t>No Shows</t>
        </is>
      </c>
      <c r="D10" s="9" t="inlineStr">
        <is>
          <t>No-Show Rate</t>
        </is>
      </c>
      <c r="E10" s="9" t="inlineStr">
        <is>
          <t>Late Cancellations</t>
        </is>
      </c>
      <c r="F10" s="9" t="inlineStr">
        <is>
          <t>Open No-Show Follow-Ups</t>
        </is>
      </c>
      <c r="G10" s="9" t="inlineStr">
        <is>
          <t>Past Appointments Still Scheduled</t>
        </is>
      </c>
      <c r="L10">
        <f>""</f>
        <v/>
      </c>
      <c r="M10">
        <f>""</f>
        <v/>
      </c>
    </row>
    <row r="11" ht="30" customHeight="1">
      <c r="A11" s="10">
        <f>COUNTIF(Appointments!$Q$7:$Q$506,1)</f>
        <v/>
      </c>
      <c r="B11" s="10">
        <f>COUNTIFS(Appointments!$Q$7:$Q$506,1,Appointments!$H$7:$H$506,"Completed")</f>
        <v/>
      </c>
      <c r="C11" s="10">
        <f>SUMIFS(Appointments!$S$7:$S$506,Appointments!$Q$7:$Q$506,1)</f>
        <v/>
      </c>
      <c r="D11" s="32">
        <f>IFERROR(SUMIFS(Appointments!$S$7:$S$506,Appointments!$Q$7:$Q$506,1)/SUMIFS(Appointments!$R$7:$R$506,Appointments!$Q$7:$Q$506,1),0)</f>
        <v/>
      </c>
      <c r="E11" s="10">
        <f>SUMIFS(Appointments!$T$7:$T$506,Appointments!$Q$7:$Q$506,1)</f>
        <v/>
      </c>
      <c r="F11" s="10">
        <f>COUNTIFS(Appointments!$Q$7:$Q$506,1,Appointments!$H$7:$H$506,"No Show",Appointments!$N$7:$N$506,"")+COUNTIFS(Appointments!$Q$7:$Q$506,1,Appointments!$H$7:$H$506,"No Show",Appointments!$N$7:$N$506,"Pending")</f>
        <v/>
      </c>
      <c r="G11" s="10">
        <f>COUNTIFS(Appointments!$E$7:$E$506,"&lt;"&amp;$B$3,Appointments!$H$7:$H$506,"Scheduled")</f>
        <v/>
      </c>
      <c r="L11">
        <f>""</f>
        <v/>
      </c>
      <c r="M11">
        <f>""</f>
        <v/>
      </c>
    </row>
    <row r="12">
      <c r="E12">
        <f>""</f>
        <v/>
      </c>
      <c r="L12">
        <f>""</f>
        <v/>
      </c>
      <c r="M12">
        <f>""</f>
        <v/>
      </c>
    </row>
    <row r="13">
      <c r="E13">
        <f>""</f>
        <v/>
      </c>
      <c r="L13">
        <f>""</f>
        <v/>
      </c>
      <c r="M13">
        <f>""</f>
        <v/>
      </c>
    </row>
    <row r="14">
      <c r="E14">
        <f>""</f>
        <v/>
      </c>
      <c r="L14">
        <f>""</f>
        <v/>
      </c>
      <c r="M14">
        <f>""</f>
        <v/>
      </c>
    </row>
    <row r="15">
      <c r="A15" s="5" t="inlineStr">
        <is>
          <t>Appointment Status</t>
        </is>
      </c>
      <c r="B15" s="5" t="inlineStr">
        <is>
          <t>Count</t>
        </is>
      </c>
      <c r="E15">
        <f>""</f>
        <v/>
      </c>
      <c r="L15">
        <f>""</f>
        <v/>
      </c>
      <c r="M15">
        <f>""</f>
        <v/>
      </c>
    </row>
    <row r="16">
      <c r="A16" s="6" t="inlineStr">
        <is>
          <t>Completed</t>
        </is>
      </c>
      <c r="B16" s="12">
        <f>COUNTIFS(Appointments!$Q$7:$Q$506,1,Appointments!$H$7:$H$506,A16)</f>
        <v/>
      </c>
      <c r="E16">
        <f>""</f>
        <v/>
      </c>
      <c r="L16">
        <f>""</f>
        <v/>
      </c>
      <c r="M16">
        <f>""</f>
        <v/>
      </c>
    </row>
    <row r="17">
      <c r="A17" s="6" t="inlineStr">
        <is>
          <t>No Show</t>
        </is>
      </c>
      <c r="B17" s="12">
        <f>COUNTIFS(Appointments!$Q$7:$Q$506,1,Appointments!$H$7:$H$506,A17)</f>
        <v/>
      </c>
      <c r="E17">
        <f>""</f>
        <v/>
      </c>
      <c r="L17">
        <f>""</f>
        <v/>
      </c>
      <c r="M17">
        <f>""</f>
        <v/>
      </c>
    </row>
    <row r="18">
      <c r="A18" s="6" t="inlineStr">
        <is>
          <t>Canceled Late</t>
        </is>
      </c>
      <c r="B18" s="12">
        <f>COUNTIFS(Appointments!$Q$7:$Q$506,1,Appointments!$H$7:$H$506,A18)</f>
        <v/>
      </c>
      <c r="E18">
        <f>""</f>
        <v/>
      </c>
      <c r="L18">
        <f>""</f>
        <v/>
      </c>
      <c r="M18">
        <f>""</f>
        <v/>
      </c>
    </row>
    <row r="19">
      <c r="A19" s="6" t="inlineStr">
        <is>
          <t>Canceled Timely</t>
        </is>
      </c>
      <c r="B19" s="12">
        <f>COUNTIFS(Appointments!$Q$7:$Q$506,1,Appointments!$H$7:$H$506,A19)</f>
        <v/>
      </c>
      <c r="E19">
        <f>""</f>
        <v/>
      </c>
      <c r="L19">
        <f>""</f>
        <v/>
      </c>
      <c r="M19">
        <f>""</f>
        <v/>
      </c>
    </row>
    <row r="20">
      <c r="A20" s="6" t="inlineStr">
        <is>
          <t>Scheduled</t>
        </is>
      </c>
      <c r="B20" s="12">
        <f>COUNTIFS(Appointments!$Q$7:$Q$506,1,Appointments!$H$7:$H$506,A20)</f>
        <v/>
      </c>
      <c r="E20">
        <f>""</f>
        <v/>
      </c>
      <c r="L20">
        <f>""</f>
        <v/>
      </c>
      <c r="M20">
        <f>""</f>
        <v/>
      </c>
    </row>
    <row r="21">
      <c r="E21">
        <f>""</f>
        <v/>
      </c>
      <c r="L21">
        <f>""</f>
        <v/>
      </c>
      <c r="M21">
        <f>""</f>
        <v/>
      </c>
    </row>
    <row r="22">
      <c r="E22">
        <f>""</f>
        <v/>
      </c>
      <c r="L22">
        <f>""</f>
        <v/>
      </c>
      <c r="M22">
        <f>""</f>
        <v/>
      </c>
    </row>
    <row r="23">
      <c r="E23">
        <f>""</f>
        <v/>
      </c>
      <c r="L23">
        <f>""</f>
        <v/>
      </c>
      <c r="M23">
        <f>""</f>
        <v/>
      </c>
    </row>
    <row r="24">
      <c r="A24" s="5" t="inlineStr">
        <is>
          <t>Month</t>
        </is>
      </c>
      <c r="B24" s="5" t="inlineStr">
        <is>
          <t>Completed</t>
        </is>
      </c>
      <c r="C24" s="5" t="inlineStr">
        <is>
          <t>No Shows</t>
        </is>
      </c>
      <c r="D24" s="5" t="inlineStr">
        <is>
          <t>No-Show Rate</t>
        </is>
      </c>
      <c r="E24">
        <f>""</f>
        <v/>
      </c>
      <c r="L24">
        <f>""</f>
        <v/>
      </c>
      <c r="M24">
        <f>""</f>
        <v/>
      </c>
    </row>
    <row r="25">
      <c r="A25" s="33">
        <f>DATE(YEAR($B$5),MONTH($B$5)-11,1)</f>
        <v/>
      </c>
      <c r="B25" s="6">
        <f>COUNTIFS(Appointments!$Q$7:$Q$506,1,Appointments!$E$7:$E$506,"&gt;="&amp;A25,Appointments!$E$7:$E$506,"&lt;"&amp;EDATE(A25,1),Appointments!$H$7:$H$506,"Completed")</f>
        <v/>
      </c>
      <c r="C25" s="6">
        <f>COUNTIFS(Appointments!$Q$7:$Q$506,1,Appointments!$E$7:$E$506,"&gt;="&amp;A25,Appointments!$E$7:$E$506,"&lt;"&amp;EDATE(A25,1),Appointments!$H$7:$H$506,"No Show")</f>
        <v/>
      </c>
      <c r="D25" s="31">
        <f>IFERROR(C25/(B25+C25),0)</f>
        <v/>
      </c>
      <c r="E25">
        <f>""</f>
        <v/>
      </c>
      <c r="L25">
        <f>""</f>
        <v/>
      </c>
      <c r="M25">
        <f>""</f>
        <v/>
      </c>
    </row>
    <row r="26">
      <c r="A26" s="33">
        <f>EDATE(A25,1)</f>
        <v/>
      </c>
      <c r="B26" s="6">
        <f>COUNTIFS(Appointments!$Q$7:$Q$506,1,Appointments!$E$7:$E$506,"&gt;="&amp;A26,Appointments!$E$7:$E$506,"&lt;"&amp;EDATE(A26,1),Appointments!$H$7:$H$506,"Completed")</f>
        <v/>
      </c>
      <c r="C26" s="6">
        <f>COUNTIFS(Appointments!$Q$7:$Q$506,1,Appointments!$E$7:$E$506,"&gt;="&amp;A26,Appointments!$E$7:$E$506,"&lt;"&amp;EDATE(A26,1),Appointments!$H$7:$H$506,"No Show")</f>
        <v/>
      </c>
      <c r="D26" s="31">
        <f>IFERROR(C26/(B26+C26),0)</f>
        <v/>
      </c>
      <c r="E26">
        <f>""</f>
        <v/>
      </c>
      <c r="L26">
        <f>""</f>
        <v/>
      </c>
      <c r="M26">
        <f>""</f>
        <v/>
      </c>
    </row>
    <row r="27">
      <c r="A27" s="33">
        <f>EDATE(A26,1)</f>
        <v/>
      </c>
      <c r="B27" s="6">
        <f>COUNTIFS(Appointments!$Q$7:$Q$506,1,Appointments!$E$7:$E$506,"&gt;="&amp;A27,Appointments!$E$7:$E$506,"&lt;"&amp;EDATE(A27,1),Appointments!$H$7:$H$506,"Completed")</f>
        <v/>
      </c>
      <c r="C27" s="6">
        <f>COUNTIFS(Appointments!$Q$7:$Q$506,1,Appointments!$E$7:$E$506,"&gt;="&amp;A27,Appointments!$E$7:$E$506,"&lt;"&amp;EDATE(A27,1),Appointments!$H$7:$H$506,"No Show")</f>
        <v/>
      </c>
      <c r="D27" s="31">
        <f>IFERROR(C27/(B27+C27),0)</f>
        <v/>
      </c>
      <c r="E27">
        <f>""</f>
        <v/>
      </c>
      <c r="J27" s="5" t="inlineStr">
        <is>
          <t>Review Alert</t>
        </is>
      </c>
      <c r="K27" s="5" t="inlineStr">
        <is>
          <t>Count</t>
        </is>
      </c>
      <c r="L27">
        <f>""</f>
        <v/>
      </c>
      <c r="M27">
        <f>""</f>
        <v/>
      </c>
    </row>
    <row r="28">
      <c r="A28" s="33">
        <f>EDATE(A27,1)</f>
        <v/>
      </c>
      <c r="B28" s="6">
        <f>COUNTIFS(Appointments!$Q$7:$Q$506,1,Appointments!$E$7:$E$506,"&gt;="&amp;A28,Appointments!$E$7:$E$506,"&lt;"&amp;EDATE(A28,1),Appointments!$H$7:$H$506,"Completed")</f>
        <v/>
      </c>
      <c r="C28" s="6">
        <f>COUNTIFS(Appointments!$Q$7:$Q$506,1,Appointments!$E$7:$E$506,"&gt;="&amp;A28,Appointments!$E$7:$E$506,"&lt;"&amp;EDATE(A28,1),Appointments!$H$7:$H$506,"No Show")</f>
        <v/>
      </c>
      <c r="D28" s="31">
        <f>IFERROR(C28/(B28+C28),0)</f>
        <v/>
      </c>
      <c r="E28">
        <f>""</f>
        <v/>
      </c>
      <c r="J28" s="6" t="inlineStr">
        <is>
          <t>Duplicate appointment ID</t>
        </is>
      </c>
      <c r="K28" s="6">
        <f>COUNTIF(Appointments!$U$7:$U$506,J28)</f>
        <v/>
      </c>
      <c r="L28">
        <f>""</f>
        <v/>
      </c>
      <c r="M28">
        <f>""</f>
        <v/>
      </c>
    </row>
    <row r="29">
      <c r="A29" s="33">
        <f>EDATE(A28,1)</f>
        <v/>
      </c>
      <c r="B29" s="6">
        <f>COUNTIFS(Appointments!$Q$7:$Q$506,1,Appointments!$E$7:$E$506,"&gt;="&amp;A29,Appointments!$E$7:$E$506,"&lt;"&amp;EDATE(A29,1),Appointments!$H$7:$H$506,"Completed")</f>
        <v/>
      </c>
      <c r="C29" s="6">
        <f>COUNTIFS(Appointments!$Q$7:$Q$506,1,Appointments!$E$7:$E$506,"&gt;="&amp;A29,Appointments!$E$7:$E$506,"&lt;"&amp;EDATE(A29,1),Appointments!$H$7:$H$506,"No Show")</f>
        <v/>
      </c>
      <c r="D29" s="31">
        <f>IFERROR(C29/(B29+C29),0)</f>
        <v/>
      </c>
      <c r="E29">
        <f>""</f>
        <v/>
      </c>
      <c r="J29" s="6" t="inlineStr">
        <is>
          <t>Missing required field</t>
        </is>
      </c>
      <c r="K29" s="6">
        <f>COUNTIF(Appointments!$U$7:$U$506,J29)</f>
        <v/>
      </c>
      <c r="L29">
        <f>""</f>
        <v/>
      </c>
      <c r="M29">
        <f>""</f>
        <v/>
      </c>
    </row>
    <row r="30">
      <c r="A30" s="33">
        <f>EDATE(A29,1)</f>
        <v/>
      </c>
      <c r="B30" s="6">
        <f>COUNTIFS(Appointments!$Q$7:$Q$506,1,Appointments!$E$7:$E$506,"&gt;="&amp;A30,Appointments!$E$7:$E$506,"&lt;"&amp;EDATE(A30,1),Appointments!$H$7:$H$506,"Completed")</f>
        <v/>
      </c>
      <c r="C30" s="6">
        <f>COUNTIFS(Appointments!$Q$7:$Q$506,1,Appointments!$E$7:$E$506,"&gt;="&amp;A30,Appointments!$E$7:$E$506,"&lt;"&amp;EDATE(A30,1),Appointments!$H$7:$H$506,"No Show")</f>
        <v/>
      </c>
      <c r="D30" s="31">
        <f>IFERROR(C30/(B30+C30),0)</f>
        <v/>
      </c>
      <c r="E30">
        <f>""</f>
        <v/>
      </c>
      <c r="J30" s="6" t="inlineStr">
        <is>
          <t>Past appointment still Scheduled</t>
        </is>
      </c>
      <c r="K30" s="6">
        <f>COUNTIF(Appointments!$U$7:$U$506,J30)</f>
        <v/>
      </c>
      <c r="L30">
        <f>""</f>
        <v/>
      </c>
      <c r="M30">
        <f>""</f>
        <v/>
      </c>
    </row>
    <row r="31">
      <c r="A31" s="33">
        <f>EDATE(A30,1)</f>
        <v/>
      </c>
      <c r="B31" s="6">
        <f>COUNTIFS(Appointments!$Q$7:$Q$506,1,Appointments!$E$7:$E$506,"&gt;="&amp;A31,Appointments!$E$7:$E$506,"&lt;"&amp;EDATE(A31,1),Appointments!$H$7:$H$506,"Completed")</f>
        <v/>
      </c>
      <c r="C31" s="6">
        <f>COUNTIFS(Appointments!$Q$7:$Q$506,1,Appointments!$E$7:$E$506,"&gt;="&amp;A31,Appointments!$E$7:$E$506,"&lt;"&amp;EDATE(A31,1),Appointments!$H$7:$H$506,"No Show")</f>
        <v/>
      </c>
      <c r="D31" s="31">
        <f>IFERROR(C31/(B31+C31),0)</f>
        <v/>
      </c>
      <c r="E31">
        <f>""</f>
        <v/>
      </c>
      <c r="J31" s="6" t="inlineStr">
        <is>
          <t>Cancellation timestamp missing</t>
        </is>
      </c>
      <c r="K31" s="6">
        <f>COUNTIF(Appointments!$U$7:$U$506,J31)</f>
        <v/>
      </c>
      <c r="L31">
        <f>""</f>
        <v/>
      </c>
      <c r="M31">
        <f>""</f>
        <v/>
      </c>
    </row>
    <row r="32">
      <c r="A32" s="33">
        <f>EDATE(A31,1)</f>
        <v/>
      </c>
      <c r="B32" s="6">
        <f>COUNTIFS(Appointments!$Q$7:$Q$506,1,Appointments!$E$7:$E$506,"&gt;="&amp;A32,Appointments!$E$7:$E$506,"&lt;"&amp;EDATE(A32,1),Appointments!$H$7:$H$506,"Completed")</f>
        <v/>
      </c>
      <c r="C32" s="6">
        <f>COUNTIFS(Appointments!$Q$7:$Q$506,1,Appointments!$E$7:$E$506,"&gt;="&amp;A32,Appointments!$E$7:$E$506,"&lt;"&amp;EDATE(A32,1),Appointments!$H$7:$H$506,"No Show")</f>
        <v/>
      </c>
      <c r="D32" s="31">
        <f>IFERROR(C32/(B32+C32),0)</f>
        <v/>
      </c>
      <c r="E32">
        <f>""</f>
        <v/>
      </c>
      <c r="J32" s="6" t="inlineStr">
        <is>
          <t>No-show follow-up open</t>
        </is>
      </c>
      <c r="K32" s="6">
        <f>COUNTIF(Appointments!$U$7:$U$506,J32)</f>
        <v/>
      </c>
      <c r="L32">
        <f>""</f>
        <v/>
      </c>
      <c r="M32">
        <f>""</f>
        <v/>
      </c>
    </row>
    <row r="33">
      <c r="A33" s="33">
        <f>EDATE(A32,1)</f>
        <v/>
      </c>
      <c r="B33" s="6">
        <f>COUNTIFS(Appointments!$Q$7:$Q$506,1,Appointments!$E$7:$E$506,"&gt;="&amp;A33,Appointments!$E$7:$E$506,"&lt;"&amp;EDATE(A33,1),Appointments!$H$7:$H$506,"Completed")</f>
        <v/>
      </c>
      <c r="C33" s="6">
        <f>COUNTIFS(Appointments!$Q$7:$Q$506,1,Appointments!$E$7:$E$506,"&gt;="&amp;A33,Appointments!$E$7:$E$506,"&lt;"&amp;EDATE(A33,1),Appointments!$H$7:$H$506,"No Show")</f>
        <v/>
      </c>
      <c r="D33" s="31">
        <f>IFERROR(C33/(B33+C33),0)</f>
        <v/>
      </c>
      <c r="E33">
        <f>""</f>
        <v/>
      </c>
      <c r="J33" s="6" t="inlineStr">
        <is>
          <t>Rescheduled date before appointment</t>
        </is>
      </c>
      <c r="K33" s="6">
        <f>COUNTIF(Appointments!$U$7:$U$506,J33)</f>
        <v/>
      </c>
      <c r="L33">
        <f>""</f>
        <v/>
      </c>
      <c r="M33">
        <f>""</f>
        <v/>
      </c>
    </row>
    <row r="34">
      <c r="A34" s="33">
        <f>EDATE(A33,1)</f>
        <v/>
      </c>
      <c r="B34" s="6">
        <f>COUNTIFS(Appointments!$Q$7:$Q$506,1,Appointments!$E$7:$E$506,"&gt;="&amp;A34,Appointments!$E$7:$E$506,"&lt;"&amp;EDATE(A34,1),Appointments!$H$7:$H$506,"Completed")</f>
        <v/>
      </c>
      <c r="C34" s="6">
        <f>COUNTIFS(Appointments!$Q$7:$Q$506,1,Appointments!$E$7:$E$506,"&gt;="&amp;A34,Appointments!$E$7:$E$506,"&lt;"&amp;EDATE(A34,1),Appointments!$H$7:$H$506,"No Show")</f>
        <v/>
      </c>
      <c r="D34" s="31">
        <f>IFERROR(C34/(B34+C34),0)</f>
        <v/>
      </c>
      <c r="E34">
        <f>""</f>
        <v/>
      </c>
      <c r="K34">
        <f>""</f>
        <v/>
      </c>
      <c r="L34">
        <f>""</f>
        <v/>
      </c>
      <c r="M34">
        <f>""</f>
        <v/>
      </c>
    </row>
    <row r="35">
      <c r="A35" s="33">
        <f>EDATE(A34,1)</f>
        <v/>
      </c>
      <c r="B35" s="6">
        <f>COUNTIFS(Appointments!$Q$7:$Q$506,1,Appointments!$E$7:$E$506,"&gt;="&amp;A35,Appointments!$E$7:$E$506,"&lt;"&amp;EDATE(A35,1),Appointments!$H$7:$H$506,"Completed")</f>
        <v/>
      </c>
      <c r="C35" s="6">
        <f>COUNTIFS(Appointments!$Q$7:$Q$506,1,Appointments!$E$7:$E$506,"&gt;="&amp;A35,Appointments!$E$7:$E$506,"&lt;"&amp;EDATE(A35,1),Appointments!$H$7:$H$506,"No Show")</f>
        <v/>
      </c>
      <c r="D35" s="31">
        <f>IFERROR(C35/(B35+C35),0)</f>
        <v/>
      </c>
      <c r="E35">
        <f>""</f>
        <v/>
      </c>
      <c r="K35">
        <f>""</f>
        <v/>
      </c>
      <c r="L35">
        <f>""</f>
        <v/>
      </c>
      <c r="M35">
        <f>""</f>
        <v/>
      </c>
    </row>
    <row r="36">
      <c r="A36" s="33">
        <f>EDATE(A35,1)</f>
        <v/>
      </c>
      <c r="B36" s="6">
        <f>COUNTIFS(Appointments!$Q$7:$Q$506,1,Appointments!$E$7:$E$506,"&gt;="&amp;A36,Appointments!$E$7:$E$506,"&lt;"&amp;EDATE(A36,1),Appointments!$H$7:$H$506,"Completed")</f>
        <v/>
      </c>
      <c r="C36" s="6">
        <f>COUNTIFS(Appointments!$Q$7:$Q$506,1,Appointments!$E$7:$E$506,"&gt;="&amp;A36,Appointments!$E$7:$E$506,"&lt;"&amp;EDATE(A36,1),Appointments!$H$7:$H$506,"No Show")</f>
        <v/>
      </c>
      <c r="D36" s="31">
        <f>IFERROR(C36/(B36+C36),0)</f>
        <v/>
      </c>
      <c r="E36">
        <f>""</f>
        <v/>
      </c>
      <c r="K36">
        <f>""</f>
        <v/>
      </c>
      <c r="L36">
        <f>""</f>
        <v/>
      </c>
      <c r="M36">
        <f>""</f>
        <v/>
      </c>
    </row>
    <row r="37">
      <c r="A37">
        <f>""</f>
        <v/>
      </c>
      <c r="B37">
        <f>""</f>
        <v/>
      </c>
      <c r="C37">
        <f>""</f>
        <v/>
      </c>
      <c r="D37">
        <f>""</f>
        <v/>
      </c>
      <c r="E37">
        <f>""</f>
        <v/>
      </c>
      <c r="K37">
        <f>""</f>
        <v/>
      </c>
      <c r="L37">
        <f>""</f>
        <v/>
      </c>
      <c r="M37">
        <f>""</f>
        <v/>
      </c>
    </row>
    <row r="38">
      <c r="A38">
        <f>""</f>
        <v/>
      </c>
      <c r="B38">
        <f>""</f>
        <v/>
      </c>
      <c r="C38">
        <f>""</f>
        <v/>
      </c>
      <c r="D38">
        <f>""</f>
        <v/>
      </c>
      <c r="E38">
        <f>""</f>
        <v/>
      </c>
      <c r="K38">
        <f>""</f>
        <v/>
      </c>
      <c r="L38">
        <f>""</f>
        <v/>
      </c>
      <c r="M38">
        <f>""</f>
        <v/>
      </c>
    </row>
    <row r="39">
      <c r="A39">
        <f>""</f>
        <v/>
      </c>
      <c r="B39">
        <f>""</f>
        <v/>
      </c>
      <c r="C39">
        <f>""</f>
        <v/>
      </c>
      <c r="D39">
        <f>""</f>
        <v/>
      </c>
      <c r="E39">
        <f>""</f>
        <v/>
      </c>
      <c r="K39">
        <f>""</f>
        <v/>
      </c>
      <c r="L39">
        <f>""</f>
        <v/>
      </c>
      <c r="M39">
        <f>""</f>
        <v/>
      </c>
    </row>
    <row r="40">
      <c r="A40">
        <f>""</f>
        <v/>
      </c>
      <c r="B40">
        <f>""</f>
        <v/>
      </c>
      <c r="C40">
        <f>""</f>
        <v/>
      </c>
      <c r="D40">
        <f>""</f>
        <v/>
      </c>
      <c r="E40">
        <f>""</f>
        <v/>
      </c>
      <c r="K40">
        <f>""</f>
        <v/>
      </c>
      <c r="L40">
        <f>""</f>
        <v/>
      </c>
      <c r="M40">
        <f>""</f>
        <v/>
      </c>
    </row>
    <row r="41">
      <c r="A41">
        <f>""</f>
        <v/>
      </c>
      <c r="B41">
        <f>""</f>
        <v/>
      </c>
      <c r="C41">
        <f>""</f>
        <v/>
      </c>
      <c r="D41">
        <f>""</f>
        <v/>
      </c>
      <c r="E41">
        <f>""</f>
        <v/>
      </c>
      <c r="K41">
        <f>""</f>
        <v/>
      </c>
      <c r="L41">
        <f>""</f>
        <v/>
      </c>
      <c r="M41">
        <f>""</f>
        <v/>
      </c>
    </row>
    <row r="42">
      <c r="A42">
        <f>""</f>
        <v/>
      </c>
      <c r="B42">
        <f>""</f>
        <v/>
      </c>
      <c r="C42">
        <f>""</f>
        <v/>
      </c>
      <c r="D42">
        <f>""</f>
        <v/>
      </c>
      <c r="E42">
        <f>""</f>
        <v/>
      </c>
      <c r="K42">
        <f>""</f>
        <v/>
      </c>
      <c r="L42">
        <f>""</f>
        <v/>
      </c>
      <c r="M42">
        <f>""</f>
        <v/>
      </c>
    </row>
    <row r="43">
      <c r="A43">
        <f>""</f>
        <v/>
      </c>
      <c r="B43">
        <f>""</f>
        <v/>
      </c>
      <c r="C43">
        <f>""</f>
        <v/>
      </c>
      <c r="D43">
        <f>""</f>
        <v/>
      </c>
      <c r="E43">
        <f>""</f>
        <v/>
      </c>
      <c r="K43">
        <f>""</f>
        <v/>
      </c>
      <c r="L43">
        <f>""</f>
        <v/>
      </c>
      <c r="M43">
        <f>""</f>
        <v/>
      </c>
    </row>
    <row r="44">
      <c r="A44">
        <f>""</f>
        <v/>
      </c>
      <c r="B44">
        <f>""</f>
        <v/>
      </c>
      <c r="C44">
        <f>""</f>
        <v/>
      </c>
      <c r="D44">
        <f>""</f>
        <v/>
      </c>
      <c r="E44">
        <f>""</f>
        <v/>
      </c>
      <c r="K44">
        <f>""</f>
        <v/>
      </c>
      <c r="L44">
        <f>""</f>
        <v/>
      </c>
      <c r="M44">
        <f>""</f>
        <v/>
      </c>
    </row>
    <row r="45">
      <c r="A45">
        <f>""</f>
        <v/>
      </c>
      <c r="B45">
        <f>""</f>
        <v/>
      </c>
      <c r="C45">
        <f>""</f>
        <v/>
      </c>
      <c r="D45">
        <f>""</f>
        <v/>
      </c>
      <c r="E45">
        <f>""</f>
        <v/>
      </c>
      <c r="K45">
        <f>""</f>
        <v/>
      </c>
      <c r="L45">
        <f>""</f>
        <v/>
      </c>
      <c r="M45">
        <f>""</f>
        <v/>
      </c>
    </row>
    <row r="46">
      <c r="A46">
        <f>""</f>
        <v/>
      </c>
      <c r="B46">
        <f>""</f>
        <v/>
      </c>
      <c r="C46">
        <f>""</f>
        <v/>
      </c>
      <c r="D46">
        <f>""</f>
        <v/>
      </c>
      <c r="E46">
        <f>""</f>
        <v/>
      </c>
      <c r="K46">
        <f>""</f>
        <v/>
      </c>
      <c r="L46">
        <f>""</f>
        <v/>
      </c>
      <c r="M46">
        <f>""</f>
        <v/>
      </c>
    </row>
    <row r="47">
      <c r="A47">
        <f>""</f>
        <v/>
      </c>
      <c r="B47">
        <f>""</f>
        <v/>
      </c>
      <c r="C47">
        <f>""</f>
        <v/>
      </c>
      <c r="D47">
        <f>""</f>
        <v/>
      </c>
      <c r="E47">
        <f>""</f>
        <v/>
      </c>
      <c r="K47">
        <f>""</f>
        <v/>
      </c>
      <c r="L47">
        <f>""</f>
        <v/>
      </c>
      <c r="M47">
        <f>""</f>
        <v/>
      </c>
    </row>
    <row r="48">
      <c r="A48">
        <f>""</f>
        <v/>
      </c>
      <c r="B48">
        <f>""</f>
        <v/>
      </c>
      <c r="C48">
        <f>""</f>
        <v/>
      </c>
      <c r="D48">
        <f>""</f>
        <v/>
      </c>
      <c r="E48">
        <f>""</f>
        <v/>
      </c>
      <c r="K48">
        <f>""</f>
        <v/>
      </c>
      <c r="L48">
        <f>""</f>
        <v/>
      </c>
      <c r="M48">
        <f>""</f>
        <v/>
      </c>
    </row>
    <row r="49">
      <c r="A49">
        <f>""</f>
        <v/>
      </c>
      <c r="B49">
        <f>""</f>
        <v/>
      </c>
      <c r="C49">
        <f>""</f>
        <v/>
      </c>
      <c r="D49">
        <f>""</f>
        <v/>
      </c>
      <c r="E49">
        <f>""</f>
        <v/>
      </c>
      <c r="K49">
        <f>""</f>
        <v/>
      </c>
      <c r="L49">
        <f>""</f>
        <v/>
      </c>
      <c r="M49">
        <f>""</f>
        <v/>
      </c>
    </row>
    <row r="50">
      <c r="A50">
        <f>""</f>
        <v/>
      </c>
      <c r="B50">
        <f>""</f>
        <v/>
      </c>
      <c r="C50">
        <f>""</f>
        <v/>
      </c>
      <c r="D50">
        <f>""</f>
        <v/>
      </c>
      <c r="E50">
        <f>""</f>
        <v/>
      </c>
      <c r="K50">
        <f>""</f>
        <v/>
      </c>
      <c r="L50">
        <f>""</f>
        <v/>
      </c>
      <c r="M50">
        <f>""</f>
        <v/>
      </c>
    </row>
    <row r="51">
      <c r="A51">
        <f>""</f>
        <v/>
      </c>
      <c r="B51">
        <f>""</f>
        <v/>
      </c>
      <c r="C51">
        <f>""</f>
        <v/>
      </c>
      <c r="D51">
        <f>""</f>
        <v/>
      </c>
      <c r="E51">
        <f>""</f>
        <v/>
      </c>
      <c r="K51">
        <f>""</f>
        <v/>
      </c>
      <c r="L51">
        <f>""</f>
        <v/>
      </c>
      <c r="M51">
        <f>""</f>
        <v/>
      </c>
    </row>
    <row r="52">
      <c r="A52">
        <f>""</f>
        <v/>
      </c>
      <c r="B52">
        <f>""</f>
        <v/>
      </c>
      <c r="C52">
        <f>""</f>
        <v/>
      </c>
      <c r="D52">
        <f>""</f>
        <v/>
      </c>
      <c r="E52">
        <f>""</f>
        <v/>
      </c>
      <c r="K52">
        <f>""</f>
        <v/>
      </c>
      <c r="L52">
        <f>""</f>
        <v/>
      </c>
      <c r="M52">
        <f>""</f>
        <v/>
      </c>
    </row>
    <row r="53">
      <c r="A53">
        <f>""</f>
        <v/>
      </c>
      <c r="B53">
        <f>""</f>
        <v/>
      </c>
      <c r="C53">
        <f>""</f>
        <v/>
      </c>
      <c r="D53">
        <f>""</f>
        <v/>
      </c>
      <c r="E53">
        <f>""</f>
        <v/>
      </c>
      <c r="K53">
        <f>""</f>
        <v/>
      </c>
      <c r="L53">
        <f>""</f>
        <v/>
      </c>
      <c r="M53">
        <f>""</f>
        <v/>
      </c>
    </row>
    <row r="54">
      <c r="A54">
        <f>""</f>
        <v/>
      </c>
      <c r="B54">
        <f>""</f>
        <v/>
      </c>
      <c r="C54">
        <f>""</f>
        <v/>
      </c>
      <c r="D54">
        <f>""</f>
        <v/>
      </c>
      <c r="E54">
        <f>""</f>
        <v/>
      </c>
      <c r="K54">
        <f>""</f>
        <v/>
      </c>
      <c r="L54">
        <f>""</f>
        <v/>
      </c>
      <c r="M54">
        <f>""</f>
        <v/>
      </c>
    </row>
    <row r="55">
      <c r="A55">
        <f>""</f>
        <v/>
      </c>
      <c r="B55">
        <f>""</f>
        <v/>
      </c>
      <c r="C55">
        <f>""</f>
        <v/>
      </c>
      <c r="D55">
        <f>""</f>
        <v/>
      </c>
      <c r="E55">
        <f>""</f>
        <v/>
      </c>
      <c r="K55">
        <f>""</f>
        <v/>
      </c>
      <c r="L55">
        <f>""</f>
        <v/>
      </c>
      <c r="M55">
        <f>""</f>
        <v/>
      </c>
    </row>
    <row r="56">
      <c r="A56">
        <f>""</f>
        <v/>
      </c>
      <c r="B56">
        <f>""</f>
        <v/>
      </c>
      <c r="C56">
        <f>""</f>
        <v/>
      </c>
      <c r="D56">
        <f>""</f>
        <v/>
      </c>
      <c r="E56">
        <f>""</f>
        <v/>
      </c>
      <c r="K56">
        <f>""</f>
        <v/>
      </c>
      <c r="L56">
        <f>""</f>
        <v/>
      </c>
      <c r="M56">
        <f>""</f>
        <v/>
      </c>
    </row>
    <row r="57">
      <c r="A57">
        <f>""</f>
        <v/>
      </c>
      <c r="B57">
        <f>""</f>
        <v/>
      </c>
      <c r="C57">
        <f>""</f>
        <v/>
      </c>
      <c r="D57">
        <f>""</f>
        <v/>
      </c>
      <c r="E57">
        <f>""</f>
        <v/>
      </c>
      <c r="K57">
        <f>""</f>
        <v/>
      </c>
      <c r="L57">
        <f>""</f>
        <v/>
      </c>
      <c r="M57">
        <f>""</f>
        <v/>
      </c>
    </row>
    <row r="58">
      <c r="A58">
        <f>""</f>
        <v/>
      </c>
      <c r="B58">
        <f>""</f>
        <v/>
      </c>
      <c r="C58">
        <f>""</f>
        <v/>
      </c>
      <c r="D58">
        <f>""</f>
        <v/>
      </c>
      <c r="E58">
        <f>""</f>
        <v/>
      </c>
      <c r="K58">
        <f>""</f>
        <v/>
      </c>
      <c r="L58">
        <f>""</f>
        <v/>
      </c>
      <c r="M58">
        <f>""</f>
        <v/>
      </c>
    </row>
    <row r="59">
      <c r="A59">
        <f>""</f>
        <v/>
      </c>
      <c r="B59">
        <f>""</f>
        <v/>
      </c>
      <c r="C59">
        <f>""</f>
        <v/>
      </c>
      <c r="D59">
        <f>""</f>
        <v/>
      </c>
      <c r="E59">
        <f>""</f>
        <v/>
      </c>
      <c r="K59">
        <f>""</f>
        <v/>
      </c>
      <c r="L59">
        <f>""</f>
        <v/>
      </c>
      <c r="M59">
        <f>""</f>
        <v/>
      </c>
    </row>
    <row r="60">
      <c r="A60">
        <f>""</f>
        <v/>
      </c>
      <c r="B60">
        <f>""</f>
        <v/>
      </c>
      <c r="C60">
        <f>""</f>
        <v/>
      </c>
      <c r="D60">
        <f>""</f>
        <v/>
      </c>
      <c r="E60">
        <f>""</f>
        <v/>
      </c>
      <c r="K60">
        <f>""</f>
        <v/>
      </c>
      <c r="L60">
        <f>""</f>
        <v/>
      </c>
      <c r="M60">
        <f>""</f>
        <v/>
      </c>
    </row>
    <row r="61">
      <c r="A61">
        <f>""</f>
        <v/>
      </c>
      <c r="B61">
        <f>""</f>
        <v/>
      </c>
      <c r="C61">
        <f>""</f>
        <v/>
      </c>
      <c r="D61">
        <f>""</f>
        <v/>
      </c>
      <c r="E61">
        <f>""</f>
        <v/>
      </c>
      <c r="K61">
        <f>""</f>
        <v/>
      </c>
      <c r="L61">
        <f>""</f>
        <v/>
      </c>
      <c r="M61">
        <f>""</f>
        <v/>
      </c>
    </row>
    <row r="62">
      <c r="A62">
        <f>""</f>
        <v/>
      </c>
      <c r="B62">
        <f>""</f>
        <v/>
      </c>
      <c r="C62">
        <f>""</f>
        <v/>
      </c>
      <c r="D62">
        <f>""</f>
        <v/>
      </c>
      <c r="E62">
        <f>""</f>
        <v/>
      </c>
      <c r="K62">
        <f>""</f>
        <v/>
      </c>
      <c r="L62">
        <f>""</f>
        <v/>
      </c>
      <c r="M62">
        <f>""</f>
        <v/>
      </c>
    </row>
    <row r="63">
      <c r="A63">
        <f>""</f>
        <v/>
      </c>
      <c r="B63">
        <f>""</f>
        <v/>
      </c>
      <c r="C63">
        <f>""</f>
        <v/>
      </c>
      <c r="D63">
        <f>""</f>
        <v/>
      </c>
      <c r="E63">
        <f>""</f>
        <v/>
      </c>
      <c r="K63">
        <f>""</f>
        <v/>
      </c>
      <c r="L63">
        <f>""</f>
        <v/>
      </c>
      <c r="M63">
        <f>""</f>
        <v/>
      </c>
    </row>
    <row r="64">
      <c r="A64">
        <f>""</f>
        <v/>
      </c>
      <c r="B64">
        <f>""</f>
        <v/>
      </c>
      <c r="C64">
        <f>""</f>
        <v/>
      </c>
      <c r="D64">
        <f>""</f>
        <v/>
      </c>
      <c r="E64">
        <f>""</f>
        <v/>
      </c>
      <c r="K64">
        <f>""</f>
        <v/>
      </c>
      <c r="L64">
        <f>""</f>
        <v/>
      </c>
      <c r="M64">
        <f>""</f>
        <v/>
      </c>
    </row>
    <row r="65">
      <c r="A65">
        <f>""</f>
        <v/>
      </c>
      <c r="B65">
        <f>""</f>
        <v/>
      </c>
      <c r="C65">
        <f>""</f>
        <v/>
      </c>
      <c r="D65">
        <f>""</f>
        <v/>
      </c>
      <c r="E65">
        <f>""</f>
        <v/>
      </c>
      <c r="K65">
        <f>""</f>
        <v/>
      </c>
      <c r="L65">
        <f>""</f>
        <v/>
      </c>
      <c r="M65">
        <f>""</f>
        <v/>
      </c>
    </row>
    <row r="66">
      <c r="A66">
        <f>""</f>
        <v/>
      </c>
      <c r="B66">
        <f>""</f>
        <v/>
      </c>
      <c r="C66">
        <f>""</f>
        <v/>
      </c>
      <c r="D66">
        <f>""</f>
        <v/>
      </c>
      <c r="E66">
        <f>""</f>
        <v/>
      </c>
      <c r="K66">
        <f>""</f>
        <v/>
      </c>
      <c r="L66">
        <f>""</f>
        <v/>
      </c>
      <c r="M66">
        <f>""</f>
        <v/>
      </c>
    </row>
    <row r="67">
      <c r="A67">
        <f>""</f>
        <v/>
      </c>
      <c r="B67">
        <f>""</f>
        <v/>
      </c>
      <c r="C67">
        <f>""</f>
        <v/>
      </c>
      <c r="D67">
        <f>""</f>
        <v/>
      </c>
      <c r="E67">
        <f>""</f>
        <v/>
      </c>
      <c r="K67">
        <f>""</f>
        <v/>
      </c>
      <c r="L67">
        <f>""</f>
        <v/>
      </c>
      <c r="M67">
        <f>""</f>
        <v/>
      </c>
    </row>
    <row r="68">
      <c r="A68">
        <f>""</f>
        <v/>
      </c>
      <c r="B68">
        <f>""</f>
        <v/>
      </c>
      <c r="C68">
        <f>""</f>
        <v/>
      </c>
      <c r="D68">
        <f>""</f>
        <v/>
      </c>
      <c r="E68">
        <f>""</f>
        <v/>
      </c>
      <c r="K68">
        <f>""</f>
        <v/>
      </c>
      <c r="L68">
        <f>""</f>
        <v/>
      </c>
      <c r="M68">
        <f>""</f>
        <v/>
      </c>
    </row>
    <row r="69">
      <c r="A69">
        <f>""</f>
        <v/>
      </c>
      <c r="B69">
        <f>""</f>
        <v/>
      </c>
      <c r="C69">
        <f>""</f>
        <v/>
      </c>
      <c r="D69">
        <f>""</f>
        <v/>
      </c>
      <c r="E69">
        <f>""</f>
        <v/>
      </c>
      <c r="K69">
        <f>""</f>
        <v/>
      </c>
      <c r="L69">
        <f>""</f>
        <v/>
      </c>
      <c r="M69">
        <f>""</f>
        <v/>
      </c>
    </row>
    <row r="70">
      <c r="A70">
        <f>""</f>
        <v/>
      </c>
      <c r="B70">
        <f>""</f>
        <v/>
      </c>
      <c r="C70">
        <f>""</f>
        <v/>
      </c>
      <c r="D70">
        <f>""</f>
        <v/>
      </c>
      <c r="E70">
        <f>""</f>
        <v/>
      </c>
      <c r="K70">
        <f>""</f>
        <v/>
      </c>
      <c r="L70">
        <f>""</f>
        <v/>
      </c>
      <c r="M70">
        <f>""</f>
        <v/>
      </c>
    </row>
    <row r="71">
      <c r="A71">
        <f>""</f>
        <v/>
      </c>
      <c r="B71">
        <f>""</f>
        <v/>
      </c>
      <c r="C71">
        <f>""</f>
        <v/>
      </c>
      <c r="D71">
        <f>""</f>
        <v/>
      </c>
      <c r="E71">
        <f>""</f>
        <v/>
      </c>
      <c r="K71">
        <f>""</f>
        <v/>
      </c>
      <c r="L71">
        <f>""</f>
        <v/>
      </c>
      <c r="M71">
        <f>""</f>
        <v/>
      </c>
    </row>
    <row r="72">
      <c r="A72">
        <f>""</f>
        <v/>
      </c>
      <c r="B72">
        <f>""</f>
        <v/>
      </c>
      <c r="C72">
        <f>""</f>
        <v/>
      </c>
      <c r="D72">
        <f>""</f>
        <v/>
      </c>
      <c r="E72">
        <f>""</f>
        <v/>
      </c>
      <c r="K72">
        <f>""</f>
        <v/>
      </c>
      <c r="L72">
        <f>""</f>
        <v/>
      </c>
      <c r="M72">
        <f>""</f>
        <v/>
      </c>
    </row>
    <row r="73">
      <c r="A73">
        <f>""</f>
        <v/>
      </c>
      <c r="B73">
        <f>""</f>
        <v/>
      </c>
      <c r="C73">
        <f>""</f>
        <v/>
      </c>
      <c r="D73">
        <f>""</f>
        <v/>
      </c>
      <c r="E73">
        <f>""</f>
        <v/>
      </c>
      <c r="K73">
        <f>""</f>
        <v/>
      </c>
      <c r="L73">
        <f>""</f>
        <v/>
      </c>
      <c r="M73">
        <f>""</f>
        <v/>
      </c>
    </row>
    <row r="74">
      <c r="A74">
        <f>""</f>
        <v/>
      </c>
      <c r="B74">
        <f>""</f>
        <v/>
      </c>
      <c r="C74">
        <f>""</f>
        <v/>
      </c>
      <c r="D74">
        <f>""</f>
        <v/>
      </c>
      <c r="E74">
        <f>""</f>
        <v/>
      </c>
      <c r="K74">
        <f>""</f>
        <v/>
      </c>
      <c r="L74">
        <f>""</f>
        <v/>
      </c>
      <c r="M74">
        <f>""</f>
        <v/>
      </c>
    </row>
    <row r="75">
      <c r="A75">
        <f>""</f>
        <v/>
      </c>
      <c r="B75">
        <f>""</f>
        <v/>
      </c>
      <c r="C75">
        <f>""</f>
        <v/>
      </c>
      <c r="D75">
        <f>""</f>
        <v/>
      </c>
      <c r="E75">
        <f>""</f>
        <v/>
      </c>
      <c r="K75">
        <f>""</f>
        <v/>
      </c>
      <c r="L75">
        <f>""</f>
        <v/>
      </c>
      <c r="M75">
        <f>""</f>
        <v/>
      </c>
    </row>
    <row r="76">
      <c r="A76">
        <f>""</f>
        <v/>
      </c>
      <c r="B76">
        <f>""</f>
        <v/>
      </c>
      <c r="C76">
        <f>""</f>
        <v/>
      </c>
      <c r="D76">
        <f>""</f>
        <v/>
      </c>
      <c r="E76">
        <f>""</f>
        <v/>
      </c>
      <c r="K76">
        <f>""</f>
        <v/>
      </c>
      <c r="L76">
        <f>""</f>
        <v/>
      </c>
      <c r="M76">
        <f>""</f>
        <v/>
      </c>
    </row>
    <row r="77">
      <c r="A77">
        <f>""</f>
        <v/>
      </c>
      <c r="B77">
        <f>""</f>
        <v/>
      </c>
      <c r="C77">
        <f>""</f>
        <v/>
      </c>
      <c r="D77">
        <f>""</f>
        <v/>
      </c>
      <c r="E77">
        <f>""</f>
        <v/>
      </c>
      <c r="K77">
        <f>""</f>
        <v/>
      </c>
      <c r="L77">
        <f>""</f>
        <v/>
      </c>
      <c r="M77">
        <f>""</f>
        <v/>
      </c>
    </row>
    <row r="78">
      <c r="A78">
        <f>""</f>
        <v/>
      </c>
      <c r="B78">
        <f>""</f>
        <v/>
      </c>
      <c r="C78">
        <f>""</f>
        <v/>
      </c>
      <c r="D78">
        <f>""</f>
        <v/>
      </c>
      <c r="E78">
        <f>""</f>
        <v/>
      </c>
      <c r="K78">
        <f>""</f>
        <v/>
      </c>
      <c r="L78">
        <f>""</f>
        <v/>
      </c>
      <c r="M78">
        <f>""</f>
        <v/>
      </c>
    </row>
    <row r="79">
      <c r="A79">
        <f>""</f>
        <v/>
      </c>
      <c r="B79">
        <f>""</f>
        <v/>
      </c>
      <c r="C79">
        <f>""</f>
        <v/>
      </c>
      <c r="D79">
        <f>""</f>
        <v/>
      </c>
      <c r="E79">
        <f>""</f>
        <v/>
      </c>
      <c r="K79">
        <f>""</f>
        <v/>
      </c>
      <c r="L79">
        <f>""</f>
        <v/>
      </c>
      <c r="M79">
        <f>""</f>
        <v/>
      </c>
    </row>
    <row r="80">
      <c r="A80">
        <f>""</f>
        <v/>
      </c>
      <c r="B80">
        <f>""</f>
        <v/>
      </c>
      <c r="C80">
        <f>""</f>
        <v/>
      </c>
      <c r="D80">
        <f>""</f>
        <v/>
      </c>
      <c r="E80">
        <f>""</f>
        <v/>
      </c>
      <c r="K80">
        <f>""</f>
        <v/>
      </c>
      <c r="L80">
        <f>""</f>
        <v/>
      </c>
      <c r="M80">
        <f>""</f>
        <v/>
      </c>
    </row>
    <row r="81">
      <c r="A81">
        <f>""</f>
        <v/>
      </c>
      <c r="B81">
        <f>""</f>
        <v/>
      </c>
      <c r="C81">
        <f>""</f>
        <v/>
      </c>
      <c r="D81">
        <f>""</f>
        <v/>
      </c>
      <c r="E81">
        <f>""</f>
        <v/>
      </c>
      <c r="K81">
        <f>""</f>
        <v/>
      </c>
      <c r="L81">
        <f>""</f>
        <v/>
      </c>
      <c r="M81">
        <f>""</f>
        <v/>
      </c>
    </row>
    <row r="82">
      <c r="A82">
        <f>""</f>
        <v/>
      </c>
      <c r="B82">
        <f>""</f>
        <v/>
      </c>
      <c r="C82">
        <f>""</f>
        <v/>
      </c>
      <c r="D82">
        <f>""</f>
        <v/>
      </c>
      <c r="E82">
        <f>""</f>
        <v/>
      </c>
      <c r="K82">
        <f>""</f>
        <v/>
      </c>
      <c r="L82">
        <f>""</f>
        <v/>
      </c>
      <c r="M82">
        <f>""</f>
        <v/>
      </c>
    </row>
    <row r="83">
      <c r="A83">
        <f>""</f>
        <v/>
      </c>
      <c r="B83">
        <f>""</f>
        <v/>
      </c>
      <c r="C83">
        <f>""</f>
        <v/>
      </c>
      <c r="D83">
        <f>""</f>
        <v/>
      </c>
      <c r="E83">
        <f>""</f>
        <v/>
      </c>
      <c r="K83">
        <f>""</f>
        <v/>
      </c>
      <c r="L83">
        <f>""</f>
        <v/>
      </c>
      <c r="M83">
        <f>""</f>
        <v/>
      </c>
    </row>
    <row r="84">
      <c r="A84">
        <f>""</f>
        <v/>
      </c>
      <c r="B84">
        <f>""</f>
        <v/>
      </c>
      <c r="C84">
        <f>""</f>
        <v/>
      </c>
      <c r="D84">
        <f>""</f>
        <v/>
      </c>
      <c r="E84">
        <f>""</f>
        <v/>
      </c>
      <c r="K84">
        <f>""</f>
        <v/>
      </c>
      <c r="L84">
        <f>""</f>
        <v/>
      </c>
      <c r="M84">
        <f>""</f>
        <v/>
      </c>
    </row>
    <row r="85">
      <c r="A85">
        <f>""</f>
        <v/>
      </c>
      <c r="B85">
        <f>""</f>
        <v/>
      </c>
      <c r="C85">
        <f>""</f>
        <v/>
      </c>
      <c r="D85">
        <f>""</f>
        <v/>
      </c>
      <c r="E85">
        <f>""</f>
        <v/>
      </c>
      <c r="K85">
        <f>""</f>
        <v/>
      </c>
      <c r="L85">
        <f>""</f>
        <v/>
      </c>
      <c r="M85">
        <f>""</f>
        <v/>
      </c>
    </row>
    <row r="86">
      <c r="A86">
        <f>""</f>
        <v/>
      </c>
      <c r="B86">
        <f>""</f>
        <v/>
      </c>
      <c r="C86">
        <f>""</f>
        <v/>
      </c>
      <c r="D86">
        <f>""</f>
        <v/>
      </c>
      <c r="E86">
        <f>""</f>
        <v/>
      </c>
      <c r="K86">
        <f>""</f>
        <v/>
      </c>
      <c r="L86">
        <f>""</f>
        <v/>
      </c>
      <c r="M86">
        <f>""</f>
        <v/>
      </c>
    </row>
    <row r="87">
      <c r="A87">
        <f>""</f>
        <v/>
      </c>
      <c r="B87">
        <f>""</f>
        <v/>
      </c>
      <c r="C87">
        <f>""</f>
        <v/>
      </c>
      <c r="D87">
        <f>""</f>
        <v/>
      </c>
      <c r="E87">
        <f>""</f>
        <v/>
      </c>
      <c r="K87">
        <f>""</f>
        <v/>
      </c>
      <c r="L87">
        <f>""</f>
        <v/>
      </c>
      <c r="M87">
        <f>""</f>
        <v/>
      </c>
    </row>
    <row r="88">
      <c r="A88">
        <f>""</f>
        <v/>
      </c>
      <c r="B88">
        <f>""</f>
        <v/>
      </c>
      <c r="C88">
        <f>""</f>
        <v/>
      </c>
      <c r="D88">
        <f>""</f>
        <v/>
      </c>
      <c r="E88">
        <f>""</f>
        <v/>
      </c>
      <c r="K88">
        <f>""</f>
        <v/>
      </c>
      <c r="L88">
        <f>""</f>
        <v/>
      </c>
      <c r="M88">
        <f>""</f>
        <v/>
      </c>
    </row>
    <row r="89">
      <c r="A89">
        <f>""</f>
        <v/>
      </c>
      <c r="B89">
        <f>""</f>
        <v/>
      </c>
      <c r="C89">
        <f>""</f>
        <v/>
      </c>
      <c r="D89">
        <f>""</f>
        <v/>
      </c>
      <c r="E89">
        <f>""</f>
        <v/>
      </c>
      <c r="K89">
        <f>""</f>
        <v/>
      </c>
      <c r="L89">
        <f>""</f>
        <v/>
      </c>
      <c r="M89">
        <f>""</f>
        <v/>
      </c>
    </row>
    <row r="90">
      <c r="A90">
        <f>""</f>
        <v/>
      </c>
      <c r="B90">
        <f>""</f>
        <v/>
      </c>
      <c r="C90">
        <f>""</f>
        <v/>
      </c>
      <c r="D90">
        <f>""</f>
        <v/>
      </c>
      <c r="E90">
        <f>""</f>
        <v/>
      </c>
      <c r="K90">
        <f>""</f>
        <v/>
      </c>
      <c r="L90">
        <f>""</f>
        <v/>
      </c>
      <c r="M90">
        <f>""</f>
        <v/>
      </c>
    </row>
    <row r="91">
      <c r="A91">
        <f>""</f>
        <v/>
      </c>
      <c r="B91">
        <f>""</f>
        <v/>
      </c>
      <c r="C91">
        <f>""</f>
        <v/>
      </c>
      <c r="D91">
        <f>""</f>
        <v/>
      </c>
      <c r="E91">
        <f>""</f>
        <v/>
      </c>
      <c r="K91">
        <f>""</f>
        <v/>
      </c>
      <c r="L91">
        <f>""</f>
        <v/>
      </c>
      <c r="M91">
        <f>""</f>
        <v/>
      </c>
    </row>
    <row r="92">
      <c r="A92">
        <f>""</f>
        <v/>
      </c>
      <c r="B92">
        <f>""</f>
        <v/>
      </c>
      <c r="C92">
        <f>""</f>
        <v/>
      </c>
      <c r="D92">
        <f>""</f>
        <v/>
      </c>
      <c r="E92">
        <f>""</f>
        <v/>
      </c>
      <c r="K92">
        <f>""</f>
        <v/>
      </c>
      <c r="L92">
        <f>""</f>
        <v/>
      </c>
      <c r="M92">
        <f>""</f>
        <v/>
      </c>
    </row>
    <row r="93">
      <c r="A93">
        <f>""</f>
        <v/>
      </c>
      <c r="B93">
        <f>""</f>
        <v/>
      </c>
      <c r="C93">
        <f>""</f>
        <v/>
      </c>
      <c r="D93">
        <f>""</f>
        <v/>
      </c>
      <c r="E93">
        <f>""</f>
        <v/>
      </c>
      <c r="K93">
        <f>""</f>
        <v/>
      </c>
      <c r="L93">
        <f>""</f>
        <v/>
      </c>
      <c r="M93">
        <f>""</f>
        <v/>
      </c>
    </row>
    <row r="94">
      <c r="A94">
        <f>""</f>
        <v/>
      </c>
      <c r="B94">
        <f>""</f>
        <v/>
      </c>
      <c r="C94">
        <f>""</f>
        <v/>
      </c>
      <c r="D94">
        <f>""</f>
        <v/>
      </c>
      <c r="E94">
        <f>""</f>
        <v/>
      </c>
      <c r="K94">
        <f>""</f>
        <v/>
      </c>
      <c r="L94">
        <f>""</f>
        <v/>
      </c>
      <c r="M94">
        <f>""</f>
        <v/>
      </c>
    </row>
    <row r="95">
      <c r="A95">
        <f>""</f>
        <v/>
      </c>
      <c r="B95">
        <f>""</f>
        <v/>
      </c>
      <c r="C95">
        <f>""</f>
        <v/>
      </c>
      <c r="D95">
        <f>""</f>
        <v/>
      </c>
      <c r="E95">
        <f>""</f>
        <v/>
      </c>
      <c r="K95">
        <f>""</f>
        <v/>
      </c>
      <c r="L95">
        <f>""</f>
        <v/>
      </c>
      <c r="M95">
        <f>""</f>
        <v/>
      </c>
    </row>
    <row r="96">
      <c r="A96">
        <f>""</f>
        <v/>
      </c>
      <c r="B96">
        <f>""</f>
        <v/>
      </c>
      <c r="C96">
        <f>""</f>
        <v/>
      </c>
      <c r="D96">
        <f>""</f>
        <v/>
      </c>
      <c r="E96">
        <f>""</f>
        <v/>
      </c>
      <c r="K96">
        <f>""</f>
        <v/>
      </c>
      <c r="L96">
        <f>""</f>
        <v/>
      </c>
      <c r="M96">
        <f>""</f>
        <v/>
      </c>
    </row>
    <row r="97">
      <c r="A97">
        <f>""</f>
        <v/>
      </c>
      <c r="B97">
        <f>""</f>
        <v/>
      </c>
      <c r="C97">
        <f>""</f>
        <v/>
      </c>
      <c r="D97">
        <f>""</f>
        <v/>
      </c>
      <c r="E97">
        <f>""</f>
        <v/>
      </c>
      <c r="K97">
        <f>""</f>
        <v/>
      </c>
      <c r="L97">
        <f>""</f>
        <v/>
      </c>
      <c r="M97">
        <f>""</f>
        <v/>
      </c>
    </row>
    <row r="98">
      <c r="A98">
        <f>""</f>
        <v/>
      </c>
      <c r="B98">
        <f>""</f>
        <v/>
      </c>
      <c r="C98">
        <f>""</f>
        <v/>
      </c>
      <c r="D98">
        <f>""</f>
        <v/>
      </c>
      <c r="E98">
        <f>""</f>
        <v/>
      </c>
      <c r="K98">
        <f>""</f>
        <v/>
      </c>
      <c r="L98">
        <f>""</f>
        <v/>
      </c>
      <c r="M98">
        <f>""</f>
        <v/>
      </c>
    </row>
    <row r="99">
      <c r="A99">
        <f>""</f>
        <v/>
      </c>
      <c r="B99">
        <f>""</f>
        <v/>
      </c>
      <c r="C99">
        <f>""</f>
        <v/>
      </c>
      <c r="D99">
        <f>""</f>
        <v/>
      </c>
      <c r="E99">
        <f>""</f>
        <v/>
      </c>
      <c r="K99">
        <f>""</f>
        <v/>
      </c>
      <c r="L99">
        <f>""</f>
        <v/>
      </c>
      <c r="M99">
        <f>""</f>
        <v/>
      </c>
    </row>
    <row r="100">
      <c r="A100">
        <f>""</f>
        <v/>
      </c>
      <c r="B100">
        <f>""</f>
        <v/>
      </c>
      <c r="C100">
        <f>""</f>
        <v/>
      </c>
      <c r="D100">
        <f>""</f>
        <v/>
      </c>
      <c r="E100">
        <f>""</f>
        <v/>
      </c>
      <c r="K100">
        <f>""</f>
        <v/>
      </c>
      <c r="L100">
        <f>""</f>
        <v/>
      </c>
      <c r="M100">
        <f>""</f>
        <v/>
      </c>
    </row>
    <row r="101">
      <c r="A101">
        <f>""</f>
        <v/>
      </c>
      <c r="B101">
        <f>""</f>
        <v/>
      </c>
      <c r="C101">
        <f>""</f>
        <v/>
      </c>
      <c r="D101">
        <f>""</f>
        <v/>
      </c>
      <c r="E101">
        <f>""</f>
        <v/>
      </c>
      <c r="K101">
        <f>""</f>
        <v/>
      </c>
      <c r="L101">
        <f>""</f>
        <v/>
      </c>
      <c r="M101">
        <f>""</f>
        <v/>
      </c>
    </row>
  </sheetData>
  <mergeCells count="1">
    <mergeCell ref="A1:H1"/>
  </mergeCells>
  <conditionalFormatting sqref="E3:E4">
    <cfRule type="cellIs" priority="1" operator="equal" dxfId="0">
      <formula>"OK"</formula>
    </cfRule>
    <cfRule type="expression" priority="2" dxfId="1">
      <formula>AND(E3&lt;&gt;"",E3&lt;&gt;"OK")</formula>
    </cfRule>
  </conditionalFormatting>
  <conditionalFormatting sqref="F11">
    <cfRule type="cellIs" priority="3" operator="greaterThan" dxfId="1">
      <formula>0</formula>
    </cfRule>
    <cfRule type="cellIs" priority="4" operator="equal" dxfId="0">
      <formula>0</formula>
    </cfRule>
  </conditionalFormatting>
  <conditionalFormatting sqref="G11">
    <cfRule type="cellIs" priority="5" operator="greaterThan" dxfId="1">
      <formula>0</formula>
    </cfRule>
    <cfRule type="cellIs" priority="6" operator="equal" dxfId="0">
      <formula>0</formula>
    </cfRule>
  </conditionalFormatting>
  <conditionalFormatting sqref="K28:K33">
    <cfRule type="cellIs" priority="7" operator="equal" dxfId="0">
      <formula>0</formula>
    </cfRule>
    <cfRule type="cellIs" priority="8" operator="greaterThan" dxfId="1">
      <formula>0</formula>
    </cfRule>
  </conditionalFormatting>
  <dataValidations count="3">
    <dataValidation sqref="B3:B5" showDropDown="0" showInputMessage="1" showErrorMessage="1" allowBlank="0" errorTitle="Invalid Date" error="Enter a date from 01/01/2020 through 12/31/2035." promptTitle="Reporting Date" prompt="Enter a valid reporting date." type="date" errorStyle="stop" operator="between">
      <formula1>DATE(2020,1,1)</formula1>
      <formula2>DATE(2035,12,31)</formula2>
    </dataValidation>
    <dataValidation sqref="B6" showDropDown="0" showInputMessage="1" showErrorMessage="1" allowBlank="0" errorTitle="Invalid Selection" error="Select a valid Clinic Filter from the drop-down list." promptTitle="Clinic Filter" prompt="Choose a clinic filter from the approved list." type="list" errorStyle="stop">
      <formula1>'Lists'!$H$3:$H$8</formula1>
    </dataValidation>
    <dataValidation sqref="B7" showDropDown="0" showInputMessage="1" showErrorMessage="1" allowBlank="0" errorTitle="Invalid Selection" error="Select a valid Provider/Team Filter from the drop-down list." promptTitle="Provider/Team Filter" prompt="Choose a provider/team filter from the approved list." type="list" errorStyle="stop">
      <formula1>'Lists'!$I$3:$I$9</formula1>
    </dataValidation>
  </dataValidation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50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8" customWidth="1" min="1" max="1"/>
    <col width="17" customWidth="1" min="2" max="2"/>
    <col width="27" customWidth="1" min="3" max="3"/>
    <col width="22" customWidth="1" min="4" max="4"/>
    <col width="14" customWidth="1" min="5" max="5"/>
    <col width="15" customWidth="1" min="6" max="6"/>
    <col width="20" customWidth="1" min="7" max="7"/>
    <col width="17" customWidth="1" min="8" max="8"/>
    <col width="16" customWidth="1" min="9" max="9"/>
    <col width="16" customWidth="1" min="10" max="10"/>
    <col width="13" customWidth="1" min="11" max="11"/>
    <col width="14" customWidth="1" min="12" max="12"/>
    <col width="20" customWidth="1" min="13" max="13"/>
    <col width="20" customWidth="1" min="14" max="14"/>
    <col width="17" customWidth="1" min="15" max="15"/>
    <col width="35" customWidth="1" min="16" max="16"/>
    <col hidden="1" width="16" customWidth="1" min="17" max="17"/>
    <col hidden="1" width="16" customWidth="1" min="18" max="18"/>
    <col hidden="1" width="16" customWidth="1" min="19" max="19"/>
    <col hidden="1" width="16" customWidth="1" min="20" max="20"/>
    <col width="32" customWidth="1" min="21" max="21"/>
  </cols>
  <sheetData>
    <row r="1" ht="28" customHeight="1">
      <c r="A1" s="1" t="inlineStr">
        <is>
          <t>Appointment Tracking Log</t>
        </is>
      </c>
    </row>
    <row r="2" ht="32" customHeight="1">
      <c r="A2" s="14" t="inlineStr">
        <is>
          <t>Enter one row per appointment. Use only a fictional or internal non-identifying client reference; do not enter patient names or clinical information.</t>
        </is>
      </c>
    </row>
    <row r="4">
      <c r="A4" s="15" t="inlineStr">
        <is>
          <t>Light yellow = user entry</t>
        </is>
      </c>
      <c r="D4" s="16" t="inlineStr">
        <is>
          <t>Light gray = calculated</t>
        </is>
      </c>
      <c r="G4" s="17" t="inlineStr">
        <is>
          <t>Yellow/red = review needed</t>
        </is>
      </c>
    </row>
    <row r="6" ht="38" customHeight="1">
      <c r="A6" s="5" t="inlineStr">
        <is>
          <t>Appointment ID</t>
        </is>
      </c>
      <c r="B6" s="5" t="inlineStr">
        <is>
          <t>Client Reference</t>
        </is>
      </c>
      <c r="C6" s="5" t="inlineStr">
        <is>
          <t>Clinic</t>
        </is>
      </c>
      <c r="D6" s="5" t="inlineStr">
        <is>
          <t>Provider/Team</t>
        </is>
      </c>
      <c r="E6" s="5" t="inlineStr">
        <is>
          <t>Appointment Date</t>
        </is>
      </c>
      <c r="F6" s="5" t="inlineStr">
        <is>
          <t>Scheduled Start</t>
        </is>
      </c>
      <c r="G6" s="5" t="inlineStr">
        <is>
          <t>Appointment Type</t>
        </is>
      </c>
      <c r="H6" s="5" t="inlineStr">
        <is>
          <t>Status</t>
        </is>
      </c>
      <c r="I6" s="5" t="inlineStr">
        <is>
          <t>Cancellation Date</t>
        </is>
      </c>
      <c r="J6" s="5" t="inlineStr">
        <is>
          <t>Cancellation Time</t>
        </is>
      </c>
      <c r="K6" s="5" t="inlineStr">
        <is>
          <t>Notice Hours</t>
        </is>
      </c>
      <c r="L6" s="5" t="inlineStr">
        <is>
          <t>Reminder Sent</t>
        </is>
      </c>
      <c r="M6" s="5" t="inlineStr">
        <is>
          <t>Contact Attempt Date</t>
        </is>
      </c>
      <c r="N6" s="5" t="inlineStr">
        <is>
          <t>Follow-Up Outcome</t>
        </is>
      </c>
      <c r="O6" s="5" t="inlineStr">
        <is>
          <t>Rescheduled Date</t>
        </is>
      </c>
      <c r="P6" s="5" t="inlineStr">
        <is>
          <t>Operational Notes</t>
        </is>
      </c>
      <c r="Q6" s="5" t="inlineStr">
        <is>
          <t>In Dashboard Scope</t>
        </is>
      </c>
      <c r="R6" s="5" t="inlineStr">
        <is>
          <t>Attendance Opportunity</t>
        </is>
      </c>
      <c r="S6" s="5" t="inlineStr">
        <is>
          <t>No-Show Flag</t>
        </is>
      </c>
      <c r="T6" s="5" t="inlineStr">
        <is>
          <t>Late-Cancel Flag</t>
        </is>
      </c>
      <c r="U6" s="5" t="inlineStr">
        <is>
          <t>Review Check</t>
        </is>
      </c>
    </row>
    <row r="7">
      <c r="A7" s="18" t="inlineStr">
        <is>
          <t>APT-FX-1001</t>
        </is>
      </c>
      <c r="B7" s="18" t="inlineStr">
        <is>
          <t>CL-9001</t>
        </is>
      </c>
      <c r="C7" s="18" t="inlineStr">
        <is>
          <t>Northstar Family Clinic</t>
        </is>
      </c>
      <c r="D7" s="18" t="inlineStr">
        <is>
          <t>Cedar Team</t>
        </is>
      </c>
      <c r="E7" s="34" t="n">
        <v>46237</v>
      </c>
      <c r="F7" s="20" t="n">
        <v>0.375</v>
      </c>
      <c r="G7" s="18" t="inlineStr">
        <is>
          <t>New Patient Visit</t>
        </is>
      </c>
      <c r="H7" s="18" t="inlineStr">
        <is>
          <t>Completed</t>
        </is>
      </c>
      <c r="I7" s="34" t="n"/>
      <c r="J7" s="20" t="n"/>
      <c r="K7" s="35">
        <f>IF(OR($A7="",$E7="",$F7="",$I7="",$J7=""),"",ROUND((($E7+$F7)-($I7+$J7))*24,1))</f>
        <v/>
      </c>
      <c r="L7" s="18" t="inlineStr">
        <is>
          <t>Yes</t>
        </is>
      </c>
      <c r="M7" s="34" t="n"/>
      <c r="N7" s="18" t="inlineStr">
        <is>
          <t>Not Needed</t>
        </is>
      </c>
      <c r="O7" s="34" t="n"/>
      <c r="P7" s="22" t="inlineStr">
        <is>
          <t>Fictional training record</t>
        </is>
      </c>
      <c r="Q7" s="23">
        <f>IF(OR($A7="",$E7="",Dashboard!$B$4="",Dashboard!$B$5=""),0,IF(AND($E7&gt;=Dashboard!$B$4,$E7&lt;=Dashboard!$B$5,OR(Dashboard!$B$6="All Clinics",$C7=Dashboard!$B$6),OR(Dashboard!$B$7="All Teams",$D7=Dashboard!$B$7)),1,0))</f>
        <v/>
      </c>
      <c r="R7" s="23">
        <f>IF($A7="",0,IF(OR($H7="Completed",$H7="No Show"),1,0))</f>
        <v/>
      </c>
      <c r="S7" s="23">
        <f>IF($A7="",0,IF($H7="No Show",1,0))</f>
        <v/>
      </c>
      <c r="T7" s="23">
        <f>IF($A7="",0,IF($H7="Canceled Late",1,0))</f>
        <v/>
      </c>
      <c r="U7" s="24">
        <f>IF($A7="","",IF(COUNTIF($A$7:$A$506,$A7)&gt;1,"Duplicate appointment ID",IF(OR($B7="",$C7="",$D7="",$E7="",$F7="",$G7="",$H7=""),"Missing required field",IF(AND($E7&lt;Dashboard!$B$3,$H7="Scheduled"),"Past appointment still Scheduled",IF(AND(OR($H7="Canceled Late",$H7="Canceled Timely"),OR($I7="",$J7="")),"Cancellation timestamp missing",IF(AND($H7="No Show",OR($N7="",$N7="Pending")),"No-show follow-up open",IF(AND($O7&lt;&gt;"",$O7&lt;$E7),"Rescheduled date before appointment","OK")))))))</f>
        <v/>
      </c>
    </row>
    <row r="8">
      <c r="A8" s="18" t="inlineStr">
        <is>
          <t>APT-FX-1002</t>
        </is>
      </c>
      <c r="B8" s="18" t="inlineStr">
        <is>
          <t>CL-9002</t>
        </is>
      </c>
      <c r="C8" s="18" t="inlineStr">
        <is>
          <t>Harborview Medical Office</t>
        </is>
      </c>
      <c r="D8" s="18" t="inlineStr">
        <is>
          <t>Harbor Team</t>
        </is>
      </c>
      <c r="E8" s="34" t="n">
        <v>46239</v>
      </c>
      <c r="F8" s="20" t="n">
        <v>0.4375</v>
      </c>
      <c r="G8" s="18" t="inlineStr">
        <is>
          <t>Follow-Up Visit</t>
        </is>
      </c>
      <c r="H8" s="18" t="inlineStr">
        <is>
          <t>No Show</t>
        </is>
      </c>
      <c r="I8" s="34" t="n"/>
      <c r="J8" s="20" t="n"/>
      <c r="K8" s="35">
        <f>IF(OR($A8="",$E8="",$F8="",$I8="",$J8=""),"",ROUND((($E8+$F8)-($I8+$J8))*24,1))</f>
        <v/>
      </c>
      <c r="L8" s="18" t="inlineStr">
        <is>
          <t>Yes</t>
        </is>
      </c>
      <c r="M8" s="34" t="n">
        <v>46239</v>
      </c>
      <c r="N8" s="18" t="inlineStr">
        <is>
          <t>Rescheduled</t>
        </is>
      </c>
      <c r="O8" s="34" t="n">
        <v>46253</v>
      </c>
      <c r="P8" s="22" t="inlineStr">
        <is>
          <t>Reached after missed visit</t>
        </is>
      </c>
      <c r="Q8" s="23">
        <f>IF(OR($A8="",$E8="",Dashboard!$B$4="",Dashboard!$B$5=""),0,IF(AND($E8&gt;=Dashboard!$B$4,$E8&lt;=Dashboard!$B$5,OR(Dashboard!$B$6="All Clinics",$C8=Dashboard!$B$6),OR(Dashboard!$B$7="All Teams",$D8=Dashboard!$B$7)),1,0))</f>
        <v/>
      </c>
      <c r="R8" s="23">
        <f>IF($A8="",0,IF(OR($H8="Completed",$H8="No Show"),1,0))</f>
        <v/>
      </c>
      <c r="S8" s="23">
        <f>IF($A8="",0,IF($H8="No Show",1,0))</f>
        <v/>
      </c>
      <c r="T8" s="23">
        <f>IF($A8="",0,IF($H8="Canceled Late",1,0))</f>
        <v/>
      </c>
      <c r="U8" s="24">
        <f>IF($A8="","",IF(COUNTIF($A$7:$A$506,$A8)&gt;1,"Duplicate appointment ID",IF(OR($B8="",$C8="",$D8="",$E8="",$F8="",$G8="",$H8=""),"Missing required field",IF(AND($E8&lt;Dashboard!$B$3,$H8="Scheduled"),"Past appointment still Scheduled",IF(AND(OR($H8="Canceled Late",$H8="Canceled Timely"),OR($I8="",$J8="")),"Cancellation timestamp missing",IF(AND($H8="No Show",OR($N8="",$N8="Pending")),"No-show follow-up open",IF(AND($O8&lt;&gt;"",$O8&lt;$E8),"Rescheduled date before appointment","OK")))))))</f>
        <v/>
      </c>
    </row>
    <row r="9">
      <c r="A9" s="18" t="inlineStr">
        <is>
          <t>APT-FX-1003</t>
        </is>
      </c>
      <c r="B9" s="18" t="inlineStr">
        <is>
          <t>CL-9003</t>
        </is>
      </c>
      <c r="C9" s="18" t="inlineStr">
        <is>
          <t>Red Maple Health Center</t>
        </is>
      </c>
      <c r="D9" s="18" t="inlineStr">
        <is>
          <t>Maple Team</t>
        </is>
      </c>
      <c r="E9" s="34" t="n">
        <v>46242</v>
      </c>
      <c r="F9" s="20" t="n">
        <v>0.5520833333333334</v>
      </c>
      <c r="G9" s="18" t="inlineStr">
        <is>
          <t>Annual Visit</t>
        </is>
      </c>
      <c r="H9" s="18" t="inlineStr">
        <is>
          <t>Canceled Timely</t>
        </is>
      </c>
      <c r="I9" s="34" t="n">
        <v>46240</v>
      </c>
      <c r="J9" s="20" t="n">
        <v>0.4583333333333333</v>
      </c>
      <c r="K9" s="35">
        <f>IF(OR($A9="",$E9="",$F9="",$I9="",$J9=""),"",ROUND((($E9+$F9)-($I9+$J9))*24,1))</f>
        <v/>
      </c>
      <c r="L9" s="18" t="inlineStr">
        <is>
          <t>Yes</t>
        </is>
      </c>
      <c r="M9" s="34" t="n"/>
      <c r="N9" s="18" t="inlineStr">
        <is>
          <t>Not Needed</t>
        </is>
      </c>
      <c r="O9" s="34" t="n">
        <v>46267</v>
      </c>
      <c r="P9" s="22" t="inlineStr">
        <is>
          <t>Canceled more than 24 hours ahead</t>
        </is>
      </c>
      <c r="Q9" s="23">
        <f>IF(OR($A9="",$E9="",Dashboard!$B$4="",Dashboard!$B$5=""),0,IF(AND($E9&gt;=Dashboard!$B$4,$E9&lt;=Dashboard!$B$5,OR(Dashboard!$B$6="All Clinics",$C9=Dashboard!$B$6),OR(Dashboard!$B$7="All Teams",$D9=Dashboard!$B$7)),1,0))</f>
        <v/>
      </c>
      <c r="R9" s="23">
        <f>IF($A9="",0,IF(OR($H9="Completed",$H9="No Show"),1,0))</f>
        <v/>
      </c>
      <c r="S9" s="23">
        <f>IF($A9="",0,IF($H9="No Show",1,0))</f>
        <v/>
      </c>
      <c r="T9" s="23">
        <f>IF($A9="",0,IF($H9="Canceled Late",1,0))</f>
        <v/>
      </c>
      <c r="U9" s="24">
        <f>IF($A9="","",IF(COUNTIF($A$7:$A$506,$A9)&gt;1,"Duplicate appointment ID",IF(OR($B9="",$C9="",$D9="",$E9="",$F9="",$G9="",$H9=""),"Missing required field",IF(AND($E9&lt;Dashboard!$B$3,$H9="Scheduled"),"Past appointment still Scheduled",IF(AND(OR($H9="Canceled Late",$H9="Canceled Timely"),OR($I9="",$J9="")),"Cancellation timestamp missing",IF(AND($H9="No Show",OR($N9="",$N9="Pending")),"No-show follow-up open",IF(AND($O9&lt;&gt;"",$O9&lt;$E9),"Rescheduled date before appointment","OK")))))))</f>
        <v/>
      </c>
    </row>
    <row r="10">
      <c r="A10" s="18" t="inlineStr">
        <is>
          <t>APT-FX-1004</t>
        </is>
      </c>
      <c r="B10" s="18" t="inlineStr">
        <is>
          <t>CL-9004</t>
        </is>
      </c>
      <c r="C10" s="18" t="inlineStr">
        <is>
          <t>Silver Pine Clinic</t>
        </is>
      </c>
      <c r="D10" s="18" t="inlineStr">
        <is>
          <t>Pine Team</t>
        </is>
      </c>
      <c r="E10" s="34" t="n">
        <v>46245</v>
      </c>
      <c r="F10" s="20" t="n">
        <v>0.625</v>
      </c>
      <c r="G10" s="18" t="inlineStr">
        <is>
          <t>Procedure Follow-Up</t>
        </is>
      </c>
      <c r="H10" s="18" t="inlineStr">
        <is>
          <t>Canceled Late</t>
        </is>
      </c>
      <c r="I10" s="34" t="n">
        <v>46245</v>
      </c>
      <c r="J10" s="20" t="n">
        <v>0.3541666666666667</v>
      </c>
      <c r="K10" s="35">
        <f>IF(OR($A10="",$E10="",$F10="",$I10="",$J10=""),"",ROUND((($E10+$F10)-($I10+$J10))*24,1))</f>
        <v/>
      </c>
      <c r="L10" s="18" t="inlineStr">
        <is>
          <t>Yes</t>
        </is>
      </c>
      <c r="M10" s="34" t="n"/>
      <c r="N10" s="18" t="inlineStr">
        <is>
          <t>Not Needed</t>
        </is>
      </c>
      <c r="O10" s="34" t="n">
        <v>46259</v>
      </c>
      <c r="P10" s="22" t="inlineStr">
        <is>
          <t>Same-day cancellation</t>
        </is>
      </c>
      <c r="Q10" s="23">
        <f>IF(OR($A10="",$E10="",Dashboard!$B$4="",Dashboard!$B$5=""),0,IF(AND($E10&gt;=Dashboard!$B$4,$E10&lt;=Dashboard!$B$5,OR(Dashboard!$B$6="All Clinics",$C10=Dashboard!$B$6),OR(Dashboard!$B$7="All Teams",$D10=Dashboard!$B$7)),1,0))</f>
        <v/>
      </c>
      <c r="R10" s="23">
        <f>IF($A10="",0,IF(OR($H10="Completed",$H10="No Show"),1,0))</f>
        <v/>
      </c>
      <c r="S10" s="23">
        <f>IF($A10="",0,IF($H10="No Show",1,0))</f>
        <v/>
      </c>
      <c r="T10" s="23">
        <f>IF($A10="",0,IF($H10="Canceled Late",1,0))</f>
        <v/>
      </c>
      <c r="U10" s="24">
        <f>IF($A10="","",IF(COUNTIF($A$7:$A$506,$A10)&gt;1,"Duplicate appointment ID",IF(OR($B10="",$C10="",$D10="",$E10="",$F10="",$G10="",$H10=""),"Missing required field",IF(AND($E10&lt;Dashboard!$B$3,$H10="Scheduled"),"Past appointment still Scheduled",IF(AND(OR($H10="Canceled Late",$H10="Canceled Timely"),OR($I10="",$J10="")),"Cancellation timestamp missing",IF(AND($H10="No Show",OR($N10="",$N10="Pending")),"No-show follow-up open",IF(AND($O10&lt;&gt;"",$O10&lt;$E10),"Rescheduled date before appointment","OK")))))))</f>
        <v/>
      </c>
    </row>
    <row r="11">
      <c r="A11" s="18" t="inlineStr">
        <is>
          <t>APT-FX-1005</t>
        </is>
      </c>
      <c r="B11" s="18" t="inlineStr">
        <is>
          <t>CL-9005</t>
        </is>
      </c>
      <c r="C11" s="18" t="inlineStr">
        <is>
          <t>Westfield Community Clinic</t>
        </is>
      </c>
      <c r="D11" s="18" t="inlineStr">
        <is>
          <t>West Team</t>
        </is>
      </c>
      <c r="E11" s="34" t="n">
        <v>46248</v>
      </c>
      <c r="F11" s="20" t="n">
        <v>0.3645833333333333</v>
      </c>
      <c r="G11" s="18" t="inlineStr">
        <is>
          <t>Follow-Up Visit</t>
        </is>
      </c>
      <c r="H11" s="18" t="inlineStr">
        <is>
          <t>Completed</t>
        </is>
      </c>
      <c r="I11" s="34" t="n"/>
      <c r="J11" s="20" t="n"/>
      <c r="K11" s="35">
        <f>IF(OR($A11="",$E11="",$F11="",$I11="",$J11=""),"",ROUND((($E11+$F11)-($I11+$J11))*24,1))</f>
        <v/>
      </c>
      <c r="L11" s="18" t="inlineStr">
        <is>
          <t>No</t>
        </is>
      </c>
      <c r="M11" s="34" t="n"/>
      <c r="N11" s="18" t="inlineStr">
        <is>
          <t>Not Needed</t>
        </is>
      </c>
      <c r="O11" s="34" t="n"/>
      <c r="P11" s="22" t="inlineStr">
        <is>
          <t>Reminder was not documented</t>
        </is>
      </c>
      <c r="Q11" s="23">
        <f>IF(OR($A11="",$E11="",Dashboard!$B$4="",Dashboard!$B$5=""),0,IF(AND($E11&gt;=Dashboard!$B$4,$E11&lt;=Dashboard!$B$5,OR(Dashboard!$B$6="All Clinics",$C11=Dashboard!$B$6),OR(Dashboard!$B$7="All Teams",$D11=Dashboard!$B$7)),1,0))</f>
        <v/>
      </c>
      <c r="R11" s="23">
        <f>IF($A11="",0,IF(OR($H11="Completed",$H11="No Show"),1,0))</f>
        <v/>
      </c>
      <c r="S11" s="23">
        <f>IF($A11="",0,IF($H11="No Show",1,0))</f>
        <v/>
      </c>
      <c r="T11" s="23">
        <f>IF($A11="",0,IF($H11="Canceled Late",1,0))</f>
        <v/>
      </c>
      <c r="U11" s="24">
        <f>IF($A11="","",IF(COUNTIF($A$7:$A$506,$A11)&gt;1,"Duplicate appointment ID",IF(OR($B11="",$C11="",$D11="",$E11="",$F11="",$G11="",$H11=""),"Missing required field",IF(AND($E11&lt;Dashboard!$B$3,$H11="Scheduled"),"Past appointment still Scheduled",IF(AND(OR($H11="Canceled Late",$H11="Canceled Timely"),OR($I11="",$J11="")),"Cancellation timestamp missing",IF(AND($H11="No Show",OR($N11="",$N11="Pending")),"No-show follow-up open",IF(AND($O11&lt;&gt;"",$O11&lt;$E11),"Rescheduled date before appointment","OK")))))))</f>
        <v/>
      </c>
    </row>
    <row r="12">
      <c r="A12" s="18" t="inlineStr">
        <is>
          <t>APT-FX-1006</t>
        </is>
      </c>
      <c r="B12" s="18" t="inlineStr">
        <is>
          <t>CL-9006</t>
        </is>
      </c>
      <c r="C12" s="18" t="inlineStr">
        <is>
          <t>Northstar Family Clinic</t>
        </is>
      </c>
      <c r="D12" s="18" t="inlineStr">
        <is>
          <t>Oak Team</t>
        </is>
      </c>
      <c r="E12" s="34" t="n">
        <v>46252</v>
      </c>
      <c r="F12" s="20" t="n">
        <v>0.5833333333333334</v>
      </c>
      <c r="G12" s="18" t="inlineStr">
        <is>
          <t>New Patient Visit</t>
        </is>
      </c>
      <c r="H12" s="18" t="inlineStr">
        <is>
          <t>No Show</t>
        </is>
      </c>
      <c r="I12" s="34" t="n"/>
      <c r="J12" s="20" t="n"/>
      <c r="K12" s="35">
        <f>IF(OR($A12="",$E12="",$F12="",$I12="",$J12=""),"",ROUND((($E12+$F12)-($I12+$J12))*24,1))</f>
        <v/>
      </c>
      <c r="L12" s="18" t="inlineStr">
        <is>
          <t>Yes</t>
        </is>
      </c>
      <c r="M12" s="34" t="n">
        <v>46252</v>
      </c>
      <c r="N12" s="18" t="inlineStr">
        <is>
          <t>Pending</t>
        </is>
      </c>
      <c r="O12" s="34" t="n"/>
      <c r="P12" s="22" t="inlineStr">
        <is>
          <t>Additional outreach needed</t>
        </is>
      </c>
      <c r="Q12" s="23">
        <f>IF(OR($A12="",$E12="",Dashboard!$B$4="",Dashboard!$B$5=""),0,IF(AND($E12&gt;=Dashboard!$B$4,$E12&lt;=Dashboard!$B$5,OR(Dashboard!$B$6="All Clinics",$C12=Dashboard!$B$6),OR(Dashboard!$B$7="All Teams",$D12=Dashboard!$B$7)),1,0))</f>
        <v/>
      </c>
      <c r="R12" s="23">
        <f>IF($A12="",0,IF(OR($H12="Completed",$H12="No Show"),1,0))</f>
        <v/>
      </c>
      <c r="S12" s="23">
        <f>IF($A12="",0,IF($H12="No Show",1,0))</f>
        <v/>
      </c>
      <c r="T12" s="23">
        <f>IF($A12="",0,IF($H12="Canceled Late",1,0))</f>
        <v/>
      </c>
      <c r="U12" s="24">
        <f>IF($A12="","",IF(COUNTIF($A$7:$A$506,$A12)&gt;1,"Duplicate appointment ID",IF(OR($B12="",$C12="",$D12="",$E12="",$F12="",$G12="",$H12=""),"Missing required field",IF(AND($E12&lt;Dashboard!$B$3,$H12="Scheduled"),"Past appointment still Scheduled",IF(AND(OR($H12="Canceled Late",$H12="Canceled Timely"),OR($I12="",$J12="")),"Cancellation timestamp missing",IF(AND($H12="No Show",OR($N12="",$N12="Pending")),"No-show follow-up open",IF(AND($O12&lt;&gt;"",$O12&lt;$E12),"Rescheduled date before appointment","OK")))))))</f>
        <v/>
      </c>
    </row>
    <row r="13">
      <c r="A13" s="18" t="inlineStr">
        <is>
          <t>APT-FX-1007</t>
        </is>
      </c>
      <c r="B13" s="18" t="inlineStr">
        <is>
          <t>CL-9007</t>
        </is>
      </c>
      <c r="C13" s="18" t="inlineStr">
        <is>
          <t>Harborview Medical Office</t>
        </is>
      </c>
      <c r="D13" s="18" t="inlineStr">
        <is>
          <t>Cedar Team</t>
        </is>
      </c>
      <c r="E13" s="34" t="n">
        <v>46255</v>
      </c>
      <c r="F13" s="20" t="n">
        <v>0.46875</v>
      </c>
      <c r="G13" s="18" t="inlineStr">
        <is>
          <t>Annual Visit</t>
        </is>
      </c>
      <c r="H13" s="18" t="inlineStr">
        <is>
          <t>Completed</t>
        </is>
      </c>
      <c r="I13" s="34" t="n"/>
      <c r="J13" s="20" t="n"/>
      <c r="K13" s="35">
        <f>IF(OR($A13="",$E13="",$F13="",$I13="",$J13=""),"",ROUND((($E13+$F13)-($I13+$J13))*24,1))</f>
        <v/>
      </c>
      <c r="L13" s="18" t="inlineStr">
        <is>
          <t>Yes</t>
        </is>
      </c>
      <c r="M13" s="34" t="n"/>
      <c r="N13" s="18" t="inlineStr">
        <is>
          <t>Not Needed</t>
        </is>
      </c>
      <c r="O13" s="34" t="n"/>
      <c r="P13" s="22" t="inlineStr">
        <is>
          <t>Fictional training record</t>
        </is>
      </c>
      <c r="Q13" s="23">
        <f>IF(OR($A13="",$E13="",Dashboard!$B$4="",Dashboard!$B$5=""),0,IF(AND($E13&gt;=Dashboard!$B$4,$E13&lt;=Dashboard!$B$5,OR(Dashboard!$B$6="All Clinics",$C13=Dashboard!$B$6),OR(Dashboard!$B$7="All Teams",$D13=Dashboard!$B$7)),1,0))</f>
        <v/>
      </c>
      <c r="R13" s="23">
        <f>IF($A13="",0,IF(OR($H13="Completed",$H13="No Show"),1,0))</f>
        <v/>
      </c>
      <c r="S13" s="23">
        <f>IF($A13="",0,IF($H13="No Show",1,0))</f>
        <v/>
      </c>
      <c r="T13" s="23">
        <f>IF($A13="",0,IF($H13="Canceled Late",1,0))</f>
        <v/>
      </c>
      <c r="U13" s="24">
        <f>IF($A13="","",IF(COUNTIF($A$7:$A$506,$A13)&gt;1,"Duplicate appointment ID",IF(OR($B13="",$C13="",$D13="",$E13="",$F13="",$G13="",$H13=""),"Missing required field",IF(AND($E13&lt;Dashboard!$B$3,$H13="Scheduled"),"Past appointment still Scheduled",IF(AND(OR($H13="Canceled Late",$H13="Canceled Timely"),OR($I13="",$J13="")),"Cancellation timestamp missing",IF(AND($H13="No Show",OR($N13="",$N13="Pending")),"No-show follow-up open",IF(AND($O13&lt;&gt;"",$O13&lt;$E13),"Rescheduled date before appointment","OK")))))))</f>
        <v/>
      </c>
    </row>
    <row r="14">
      <c r="A14" s="18" t="inlineStr">
        <is>
          <t>APT-FX-1008</t>
        </is>
      </c>
      <c r="B14" s="18" t="inlineStr">
        <is>
          <t>CL-9008</t>
        </is>
      </c>
      <c r="C14" s="18" t="inlineStr">
        <is>
          <t>Red Maple Health Center</t>
        </is>
      </c>
      <c r="D14" s="18" t="inlineStr">
        <is>
          <t>Maple Team</t>
        </is>
      </c>
      <c r="E14" s="34" t="n">
        <v>46261</v>
      </c>
      <c r="F14" s="20" t="n">
        <v>0.6666666666666666</v>
      </c>
      <c r="G14" s="18" t="inlineStr">
        <is>
          <t>Telehealth Visit</t>
        </is>
      </c>
      <c r="H14" s="18" t="inlineStr">
        <is>
          <t>No Show</t>
        </is>
      </c>
      <c r="I14" s="34" t="n"/>
      <c r="J14" s="20" t="n"/>
      <c r="K14" s="35">
        <f>IF(OR($A14="",$E14="",$F14="",$I14="",$J14=""),"",ROUND((($E14+$F14)-($I14+$J14))*24,1))</f>
        <v/>
      </c>
      <c r="L14" s="18" t="inlineStr">
        <is>
          <t>No</t>
        </is>
      </c>
      <c r="M14" s="34" t="n">
        <v>46262</v>
      </c>
      <c r="N14" s="18" t="inlineStr">
        <is>
          <t>Left Message</t>
        </is>
      </c>
      <c r="O14" s="34" t="n"/>
      <c r="P14" s="22" t="inlineStr">
        <is>
          <t>Voicemail attempt documented</t>
        </is>
      </c>
      <c r="Q14" s="23">
        <f>IF(OR($A14="",$E14="",Dashboard!$B$4="",Dashboard!$B$5=""),0,IF(AND($E14&gt;=Dashboard!$B$4,$E14&lt;=Dashboard!$B$5,OR(Dashboard!$B$6="All Clinics",$C14=Dashboard!$B$6),OR(Dashboard!$B$7="All Teams",$D14=Dashboard!$B$7)),1,0))</f>
        <v/>
      </c>
      <c r="R14" s="23">
        <f>IF($A14="",0,IF(OR($H14="Completed",$H14="No Show"),1,0))</f>
        <v/>
      </c>
      <c r="S14" s="23">
        <f>IF($A14="",0,IF($H14="No Show",1,0))</f>
        <v/>
      </c>
      <c r="T14" s="23">
        <f>IF($A14="",0,IF($H14="Canceled Late",1,0))</f>
        <v/>
      </c>
      <c r="U14" s="24">
        <f>IF($A14="","",IF(COUNTIF($A$7:$A$506,$A14)&gt;1,"Duplicate appointment ID",IF(OR($B14="",$C14="",$D14="",$E14="",$F14="",$G14="",$H14=""),"Missing required field",IF(AND($E14&lt;Dashboard!$B$3,$H14="Scheduled"),"Past appointment still Scheduled",IF(AND(OR($H14="Canceled Late",$H14="Canceled Timely"),OR($I14="",$J14="")),"Cancellation timestamp missing",IF(AND($H14="No Show",OR($N14="",$N14="Pending")),"No-show follow-up open",IF(AND($O14&lt;&gt;"",$O14&lt;$E14),"Rescheduled date before appointment","OK")))))))</f>
        <v/>
      </c>
    </row>
    <row r="15">
      <c r="A15" s="18" t="inlineStr">
        <is>
          <t>APT-FX-1009</t>
        </is>
      </c>
      <c r="B15" s="18" t="inlineStr">
        <is>
          <t>CL-9009</t>
        </is>
      </c>
      <c r="C15" s="18" t="inlineStr">
        <is>
          <t>Silver Pine Clinic</t>
        </is>
      </c>
      <c r="D15" s="18" t="inlineStr">
        <is>
          <t>Pine Team</t>
        </is>
      </c>
      <c r="E15" s="34" t="n">
        <v>46267</v>
      </c>
      <c r="F15" s="20" t="n">
        <v>0.3958333333333333</v>
      </c>
      <c r="G15" s="18" t="inlineStr">
        <is>
          <t>Follow-Up Visit</t>
        </is>
      </c>
      <c r="H15" s="18" t="inlineStr">
        <is>
          <t>Scheduled</t>
        </is>
      </c>
      <c r="I15" s="34" t="n"/>
      <c r="J15" s="20" t="n"/>
      <c r="K15" s="35">
        <f>IF(OR($A15="",$E15="",$F15="",$I15="",$J15=""),"",ROUND((($E15+$F15)-($I15+$J15))*24,1))</f>
        <v/>
      </c>
      <c r="L15" s="18" t="inlineStr">
        <is>
          <t>Yes</t>
        </is>
      </c>
      <c r="M15" s="34" t="n"/>
      <c r="N15" s="18" t="n"/>
      <c r="O15" s="34" t="n"/>
      <c r="P15" s="22" t="inlineStr">
        <is>
          <t>Intentionally left Scheduled for alert testing</t>
        </is>
      </c>
      <c r="Q15" s="23">
        <f>IF(OR($A15="",$E15="",Dashboard!$B$4="",Dashboard!$B$5=""),0,IF(AND($E15&gt;=Dashboard!$B$4,$E15&lt;=Dashboard!$B$5,OR(Dashboard!$B$6="All Clinics",$C15=Dashboard!$B$6),OR(Dashboard!$B$7="All Teams",$D15=Dashboard!$B$7)),1,0))</f>
        <v/>
      </c>
      <c r="R15" s="23">
        <f>IF($A15="",0,IF(OR($H15="Completed",$H15="No Show"),1,0))</f>
        <v/>
      </c>
      <c r="S15" s="23">
        <f>IF($A15="",0,IF($H15="No Show",1,0))</f>
        <v/>
      </c>
      <c r="T15" s="23">
        <f>IF($A15="",0,IF($H15="Canceled Late",1,0))</f>
        <v/>
      </c>
      <c r="U15" s="24">
        <f>IF($A15="","",IF(COUNTIF($A$7:$A$506,$A15)&gt;1,"Duplicate appointment ID",IF(OR($B15="",$C15="",$D15="",$E15="",$F15="",$G15="",$H15=""),"Missing required field",IF(AND($E15&lt;Dashboard!$B$3,$H15="Scheduled"),"Past appointment still Scheduled",IF(AND(OR($H15="Canceled Late",$H15="Canceled Timely"),OR($I15="",$J15="")),"Cancellation timestamp missing",IF(AND($H15="No Show",OR($N15="",$N15="Pending")),"No-show follow-up open",IF(AND($O15&lt;&gt;"",$O15&lt;$E15),"Rescheduled date before appointment","OK")))))))</f>
        <v/>
      </c>
    </row>
    <row r="16">
      <c r="A16" s="18" t="inlineStr">
        <is>
          <t>APT-FX-1010</t>
        </is>
      </c>
      <c r="B16" s="18" t="inlineStr">
        <is>
          <t>CL-9010</t>
        </is>
      </c>
      <c r="C16" s="18" t="inlineStr">
        <is>
          <t>Westfield Community Clinic</t>
        </is>
      </c>
      <c r="D16" s="18" t="inlineStr">
        <is>
          <t>West Team</t>
        </is>
      </c>
      <c r="E16" s="34" t="n">
        <v>46273</v>
      </c>
      <c r="F16" s="20" t="n">
        <v>0.5625</v>
      </c>
      <c r="G16" s="18" t="inlineStr">
        <is>
          <t>Annual Visit</t>
        </is>
      </c>
      <c r="H16" s="18" t="inlineStr">
        <is>
          <t>Scheduled</t>
        </is>
      </c>
      <c r="I16" s="34" t="n"/>
      <c r="J16" s="20" t="n"/>
      <c r="K16" s="35">
        <f>IF(OR($A16="",$E16="",$F16="",$I16="",$J16=""),"",ROUND((($E16+$F16)-($I16+$J16))*24,1))</f>
        <v/>
      </c>
      <c r="L16" s="18" t="inlineStr">
        <is>
          <t>Yes</t>
        </is>
      </c>
      <c r="M16" s="34" t="n"/>
      <c r="N16" s="18" t="n"/>
      <c r="O16" s="34" t="n"/>
      <c r="P16" s="22" t="inlineStr">
        <is>
          <t>Future appointment outside initial reporting end date</t>
        </is>
      </c>
      <c r="Q16" s="23">
        <f>IF(OR($A16="",$E16="",Dashboard!$B$4="",Dashboard!$B$5=""),0,IF(AND($E16&gt;=Dashboard!$B$4,$E16&lt;=Dashboard!$B$5,OR(Dashboard!$B$6="All Clinics",$C16=Dashboard!$B$6),OR(Dashboard!$B$7="All Teams",$D16=Dashboard!$B$7)),1,0))</f>
        <v/>
      </c>
      <c r="R16" s="23">
        <f>IF($A16="",0,IF(OR($H16="Completed",$H16="No Show"),1,0))</f>
        <v/>
      </c>
      <c r="S16" s="23">
        <f>IF($A16="",0,IF($H16="No Show",1,0))</f>
        <v/>
      </c>
      <c r="T16" s="23">
        <f>IF($A16="",0,IF($H16="Canceled Late",1,0))</f>
        <v/>
      </c>
      <c r="U16" s="24">
        <f>IF($A16="","",IF(COUNTIF($A$7:$A$506,$A16)&gt;1,"Duplicate appointment ID",IF(OR($B16="",$C16="",$D16="",$E16="",$F16="",$G16="",$H16=""),"Missing required field",IF(AND($E16&lt;Dashboard!$B$3,$H16="Scheduled"),"Past appointment still Scheduled",IF(AND(OR($H16="Canceled Late",$H16="Canceled Timely"),OR($I16="",$J16="")),"Cancellation timestamp missing",IF(AND($H16="No Show",OR($N16="",$N16="Pending")),"No-show follow-up open",IF(AND($O16&lt;&gt;"",$O16&lt;$E16),"Rescheduled date before appointment","OK")))))))</f>
        <v/>
      </c>
    </row>
    <row r="17">
      <c r="A17" s="18" t="n"/>
      <c r="B17" s="18" t="n"/>
      <c r="C17" s="18" t="n"/>
      <c r="D17" s="18" t="n"/>
      <c r="E17" s="34" t="n"/>
      <c r="F17" s="20" t="n"/>
      <c r="G17" s="18" t="n"/>
      <c r="H17" s="18" t="n"/>
      <c r="I17" s="34" t="n"/>
      <c r="J17" s="20" t="n"/>
      <c r="K17" s="35">
        <f>IF(OR($A17="",$E17="",$F17="",$I17="",$J17=""),"",ROUND((($E17+$F17)-($I17+$J17))*24,1))</f>
        <v/>
      </c>
      <c r="L17" s="18" t="n"/>
      <c r="M17" s="34" t="n"/>
      <c r="N17" s="18" t="n"/>
      <c r="O17" s="34" t="n"/>
      <c r="P17" s="22" t="n"/>
      <c r="Q17" s="23">
        <f>IF(OR($A17="",$E17="",Dashboard!$B$4="",Dashboard!$B$5=""),0,IF(AND($E17&gt;=Dashboard!$B$4,$E17&lt;=Dashboard!$B$5,OR(Dashboard!$B$6="All Clinics",$C17=Dashboard!$B$6),OR(Dashboard!$B$7="All Teams",$D17=Dashboard!$B$7)),1,0))</f>
        <v/>
      </c>
      <c r="R17" s="23">
        <f>IF($A17="",0,IF(OR($H17="Completed",$H17="No Show"),1,0))</f>
        <v/>
      </c>
      <c r="S17" s="23">
        <f>IF($A17="",0,IF($H17="No Show",1,0))</f>
        <v/>
      </c>
      <c r="T17" s="23">
        <f>IF($A17="",0,IF($H17="Canceled Late",1,0))</f>
        <v/>
      </c>
      <c r="U17" s="24">
        <f>IF($A17="","",IF(COUNTIF($A$7:$A$506,$A17)&gt;1,"Duplicate appointment ID",IF(OR($B17="",$C17="",$D17="",$E17="",$F17="",$G17="",$H17=""),"Missing required field",IF(AND($E17&lt;Dashboard!$B$3,$H17="Scheduled"),"Past appointment still Scheduled",IF(AND(OR($H17="Canceled Late",$H17="Canceled Timely"),OR($I17="",$J17="")),"Cancellation timestamp missing",IF(AND($H17="No Show",OR($N17="",$N17="Pending")),"No-show follow-up open",IF(AND($O17&lt;&gt;"",$O17&lt;$E17),"Rescheduled date before appointment","OK")))))))</f>
        <v/>
      </c>
    </row>
    <row r="18">
      <c r="A18" s="18" t="n"/>
      <c r="B18" s="18" t="n"/>
      <c r="C18" s="18" t="n"/>
      <c r="D18" s="18" t="n"/>
      <c r="E18" s="34" t="n"/>
      <c r="F18" s="20" t="n"/>
      <c r="G18" s="18" t="n"/>
      <c r="H18" s="18" t="n"/>
      <c r="I18" s="34" t="n"/>
      <c r="J18" s="20" t="n"/>
      <c r="K18" s="35">
        <f>IF(OR($A18="",$E18="",$F18="",$I18="",$J18=""),"",ROUND((($E18+$F18)-($I18+$J18))*24,1))</f>
        <v/>
      </c>
      <c r="L18" s="18" t="n"/>
      <c r="M18" s="34" t="n"/>
      <c r="N18" s="18" t="n"/>
      <c r="O18" s="34" t="n"/>
      <c r="P18" s="22" t="n"/>
      <c r="Q18" s="23">
        <f>IF(OR($A18="",$E18="",Dashboard!$B$4="",Dashboard!$B$5=""),0,IF(AND($E18&gt;=Dashboard!$B$4,$E18&lt;=Dashboard!$B$5,OR(Dashboard!$B$6="All Clinics",$C18=Dashboard!$B$6),OR(Dashboard!$B$7="All Teams",$D18=Dashboard!$B$7)),1,0))</f>
        <v/>
      </c>
      <c r="R18" s="23">
        <f>IF($A18="",0,IF(OR($H18="Completed",$H18="No Show"),1,0))</f>
        <v/>
      </c>
      <c r="S18" s="23">
        <f>IF($A18="",0,IF($H18="No Show",1,0))</f>
        <v/>
      </c>
      <c r="T18" s="23">
        <f>IF($A18="",0,IF($H18="Canceled Late",1,0))</f>
        <v/>
      </c>
      <c r="U18" s="24">
        <f>IF($A18="","",IF(COUNTIF($A$7:$A$506,$A18)&gt;1,"Duplicate appointment ID",IF(OR($B18="",$C18="",$D18="",$E18="",$F18="",$G18="",$H18=""),"Missing required field",IF(AND($E18&lt;Dashboard!$B$3,$H18="Scheduled"),"Past appointment still Scheduled",IF(AND(OR($H18="Canceled Late",$H18="Canceled Timely"),OR($I18="",$J18="")),"Cancellation timestamp missing",IF(AND($H18="No Show",OR($N18="",$N18="Pending")),"No-show follow-up open",IF(AND($O18&lt;&gt;"",$O18&lt;$E18),"Rescheduled date before appointment","OK")))))))</f>
        <v/>
      </c>
    </row>
    <row r="19">
      <c r="A19" s="18" t="n"/>
      <c r="B19" s="18" t="n"/>
      <c r="C19" s="18" t="n"/>
      <c r="D19" s="18" t="n"/>
      <c r="E19" s="34" t="n"/>
      <c r="F19" s="20" t="n"/>
      <c r="G19" s="18" t="n"/>
      <c r="H19" s="18" t="n"/>
      <c r="I19" s="34" t="n"/>
      <c r="J19" s="20" t="n"/>
      <c r="K19" s="35">
        <f>IF(OR($A19="",$E19="",$F19="",$I19="",$J19=""),"",ROUND((($E19+$F19)-($I19+$J19))*24,1))</f>
        <v/>
      </c>
      <c r="L19" s="18" t="n"/>
      <c r="M19" s="34" t="n"/>
      <c r="N19" s="18" t="n"/>
      <c r="O19" s="34" t="n"/>
      <c r="P19" s="22" t="n"/>
      <c r="Q19" s="23">
        <f>IF(OR($A19="",$E19="",Dashboard!$B$4="",Dashboard!$B$5=""),0,IF(AND($E19&gt;=Dashboard!$B$4,$E19&lt;=Dashboard!$B$5,OR(Dashboard!$B$6="All Clinics",$C19=Dashboard!$B$6),OR(Dashboard!$B$7="All Teams",$D19=Dashboard!$B$7)),1,0))</f>
        <v/>
      </c>
      <c r="R19" s="23">
        <f>IF($A19="",0,IF(OR($H19="Completed",$H19="No Show"),1,0))</f>
        <v/>
      </c>
      <c r="S19" s="23">
        <f>IF($A19="",0,IF($H19="No Show",1,0))</f>
        <v/>
      </c>
      <c r="T19" s="23">
        <f>IF($A19="",0,IF($H19="Canceled Late",1,0))</f>
        <v/>
      </c>
      <c r="U19" s="24">
        <f>IF($A19="","",IF(COUNTIF($A$7:$A$506,$A19)&gt;1,"Duplicate appointment ID",IF(OR($B19="",$C19="",$D19="",$E19="",$F19="",$G19="",$H19=""),"Missing required field",IF(AND($E19&lt;Dashboard!$B$3,$H19="Scheduled"),"Past appointment still Scheduled",IF(AND(OR($H19="Canceled Late",$H19="Canceled Timely"),OR($I19="",$J19="")),"Cancellation timestamp missing",IF(AND($H19="No Show",OR($N19="",$N19="Pending")),"No-show follow-up open",IF(AND($O19&lt;&gt;"",$O19&lt;$E19),"Rescheduled date before appointment","OK")))))))</f>
        <v/>
      </c>
    </row>
    <row r="20">
      <c r="A20" s="18" t="n"/>
      <c r="B20" s="18" t="n"/>
      <c r="C20" s="18" t="n"/>
      <c r="D20" s="18" t="n"/>
      <c r="E20" s="34" t="n"/>
      <c r="F20" s="20" t="n"/>
      <c r="G20" s="18" t="n"/>
      <c r="H20" s="18" t="n"/>
      <c r="I20" s="34" t="n"/>
      <c r="J20" s="20" t="n"/>
      <c r="K20" s="35">
        <f>IF(OR($A20="",$E20="",$F20="",$I20="",$J20=""),"",ROUND((($E20+$F20)-($I20+$J20))*24,1))</f>
        <v/>
      </c>
      <c r="L20" s="18" t="n"/>
      <c r="M20" s="34" t="n"/>
      <c r="N20" s="18" t="n"/>
      <c r="O20" s="34" t="n"/>
      <c r="P20" s="22" t="n"/>
      <c r="Q20" s="23">
        <f>IF(OR($A20="",$E20="",Dashboard!$B$4="",Dashboard!$B$5=""),0,IF(AND($E20&gt;=Dashboard!$B$4,$E20&lt;=Dashboard!$B$5,OR(Dashboard!$B$6="All Clinics",$C20=Dashboard!$B$6),OR(Dashboard!$B$7="All Teams",$D20=Dashboard!$B$7)),1,0))</f>
        <v/>
      </c>
      <c r="R20" s="23">
        <f>IF($A20="",0,IF(OR($H20="Completed",$H20="No Show"),1,0))</f>
        <v/>
      </c>
      <c r="S20" s="23">
        <f>IF($A20="",0,IF($H20="No Show",1,0))</f>
        <v/>
      </c>
      <c r="T20" s="23">
        <f>IF($A20="",0,IF($H20="Canceled Late",1,0))</f>
        <v/>
      </c>
      <c r="U20" s="24">
        <f>IF($A20="","",IF(COUNTIF($A$7:$A$506,$A20)&gt;1,"Duplicate appointment ID",IF(OR($B20="",$C20="",$D20="",$E20="",$F20="",$G20="",$H20=""),"Missing required field",IF(AND($E20&lt;Dashboard!$B$3,$H20="Scheduled"),"Past appointment still Scheduled",IF(AND(OR($H20="Canceled Late",$H20="Canceled Timely"),OR($I20="",$J20="")),"Cancellation timestamp missing",IF(AND($H20="No Show",OR($N20="",$N20="Pending")),"No-show follow-up open",IF(AND($O20&lt;&gt;"",$O20&lt;$E20),"Rescheduled date before appointment","OK")))))))</f>
        <v/>
      </c>
    </row>
    <row r="21">
      <c r="A21" s="18" t="n"/>
      <c r="B21" s="18" t="n"/>
      <c r="C21" s="18" t="n"/>
      <c r="D21" s="18" t="n"/>
      <c r="E21" s="34" t="n"/>
      <c r="F21" s="20" t="n"/>
      <c r="G21" s="18" t="n"/>
      <c r="H21" s="18" t="n"/>
      <c r="I21" s="34" t="n"/>
      <c r="J21" s="20" t="n"/>
      <c r="K21" s="35">
        <f>IF(OR($A21="",$E21="",$F21="",$I21="",$J21=""),"",ROUND((($E21+$F21)-($I21+$J21))*24,1))</f>
        <v/>
      </c>
      <c r="L21" s="18" t="n"/>
      <c r="M21" s="34" t="n"/>
      <c r="N21" s="18" t="n"/>
      <c r="O21" s="34" t="n"/>
      <c r="P21" s="22" t="n"/>
      <c r="Q21" s="23">
        <f>IF(OR($A21="",$E21="",Dashboard!$B$4="",Dashboard!$B$5=""),0,IF(AND($E21&gt;=Dashboard!$B$4,$E21&lt;=Dashboard!$B$5,OR(Dashboard!$B$6="All Clinics",$C21=Dashboard!$B$6),OR(Dashboard!$B$7="All Teams",$D21=Dashboard!$B$7)),1,0))</f>
        <v/>
      </c>
      <c r="R21" s="23">
        <f>IF($A21="",0,IF(OR($H21="Completed",$H21="No Show"),1,0))</f>
        <v/>
      </c>
      <c r="S21" s="23">
        <f>IF($A21="",0,IF($H21="No Show",1,0))</f>
        <v/>
      </c>
      <c r="T21" s="23">
        <f>IF($A21="",0,IF($H21="Canceled Late",1,0))</f>
        <v/>
      </c>
      <c r="U21" s="24">
        <f>IF($A21="","",IF(COUNTIF($A$7:$A$506,$A21)&gt;1,"Duplicate appointment ID",IF(OR($B21="",$C21="",$D21="",$E21="",$F21="",$G21="",$H21=""),"Missing required field",IF(AND($E21&lt;Dashboard!$B$3,$H21="Scheduled"),"Past appointment still Scheduled",IF(AND(OR($H21="Canceled Late",$H21="Canceled Timely"),OR($I21="",$J21="")),"Cancellation timestamp missing",IF(AND($H21="No Show",OR($N21="",$N21="Pending")),"No-show follow-up open",IF(AND($O21&lt;&gt;"",$O21&lt;$E21),"Rescheduled date before appointment","OK")))))))</f>
        <v/>
      </c>
    </row>
    <row r="22">
      <c r="A22" s="18" t="n"/>
      <c r="B22" s="18" t="n"/>
      <c r="C22" s="18" t="n"/>
      <c r="D22" s="18" t="n"/>
      <c r="E22" s="34" t="n"/>
      <c r="F22" s="20" t="n"/>
      <c r="G22" s="18" t="n"/>
      <c r="H22" s="18" t="n"/>
      <c r="I22" s="34" t="n"/>
      <c r="J22" s="20" t="n"/>
      <c r="K22" s="35">
        <f>IF(OR($A22="",$E22="",$F22="",$I22="",$J22=""),"",ROUND((($E22+$F22)-($I22+$J22))*24,1))</f>
        <v/>
      </c>
      <c r="L22" s="18" t="n"/>
      <c r="M22" s="34" t="n"/>
      <c r="N22" s="18" t="n"/>
      <c r="O22" s="34" t="n"/>
      <c r="P22" s="22" t="n"/>
      <c r="Q22" s="23">
        <f>IF(OR($A22="",$E22="",Dashboard!$B$4="",Dashboard!$B$5=""),0,IF(AND($E22&gt;=Dashboard!$B$4,$E22&lt;=Dashboard!$B$5,OR(Dashboard!$B$6="All Clinics",$C22=Dashboard!$B$6),OR(Dashboard!$B$7="All Teams",$D22=Dashboard!$B$7)),1,0))</f>
        <v/>
      </c>
      <c r="R22" s="23">
        <f>IF($A22="",0,IF(OR($H22="Completed",$H22="No Show"),1,0))</f>
        <v/>
      </c>
      <c r="S22" s="23">
        <f>IF($A22="",0,IF($H22="No Show",1,0))</f>
        <v/>
      </c>
      <c r="T22" s="23">
        <f>IF($A22="",0,IF($H22="Canceled Late",1,0))</f>
        <v/>
      </c>
      <c r="U22" s="24">
        <f>IF($A22="","",IF(COUNTIF($A$7:$A$506,$A22)&gt;1,"Duplicate appointment ID",IF(OR($B22="",$C22="",$D22="",$E22="",$F22="",$G22="",$H22=""),"Missing required field",IF(AND($E22&lt;Dashboard!$B$3,$H22="Scheduled"),"Past appointment still Scheduled",IF(AND(OR($H22="Canceled Late",$H22="Canceled Timely"),OR($I22="",$J22="")),"Cancellation timestamp missing",IF(AND($H22="No Show",OR($N22="",$N22="Pending")),"No-show follow-up open",IF(AND($O22&lt;&gt;"",$O22&lt;$E22),"Rescheduled date before appointment","OK")))))))</f>
        <v/>
      </c>
    </row>
    <row r="23">
      <c r="A23" s="18" t="n"/>
      <c r="B23" s="18" t="n"/>
      <c r="C23" s="18" t="n"/>
      <c r="D23" s="18" t="n"/>
      <c r="E23" s="34" t="n"/>
      <c r="F23" s="20" t="n"/>
      <c r="G23" s="18" t="n"/>
      <c r="H23" s="18" t="n"/>
      <c r="I23" s="34" t="n"/>
      <c r="J23" s="20" t="n"/>
      <c r="K23" s="35">
        <f>IF(OR($A23="",$E23="",$F23="",$I23="",$J23=""),"",ROUND((($E23+$F23)-($I23+$J23))*24,1))</f>
        <v/>
      </c>
      <c r="L23" s="18" t="n"/>
      <c r="M23" s="34" t="n"/>
      <c r="N23" s="18" t="n"/>
      <c r="O23" s="34" t="n"/>
      <c r="P23" s="22" t="n"/>
      <c r="Q23" s="23">
        <f>IF(OR($A23="",$E23="",Dashboard!$B$4="",Dashboard!$B$5=""),0,IF(AND($E23&gt;=Dashboard!$B$4,$E23&lt;=Dashboard!$B$5,OR(Dashboard!$B$6="All Clinics",$C23=Dashboard!$B$6),OR(Dashboard!$B$7="All Teams",$D23=Dashboard!$B$7)),1,0))</f>
        <v/>
      </c>
      <c r="R23" s="23">
        <f>IF($A23="",0,IF(OR($H23="Completed",$H23="No Show"),1,0))</f>
        <v/>
      </c>
      <c r="S23" s="23">
        <f>IF($A23="",0,IF($H23="No Show",1,0))</f>
        <v/>
      </c>
      <c r="T23" s="23">
        <f>IF($A23="",0,IF($H23="Canceled Late",1,0))</f>
        <v/>
      </c>
      <c r="U23" s="24">
        <f>IF($A23="","",IF(COUNTIF($A$7:$A$506,$A23)&gt;1,"Duplicate appointment ID",IF(OR($B23="",$C23="",$D23="",$E23="",$F23="",$G23="",$H23=""),"Missing required field",IF(AND($E23&lt;Dashboard!$B$3,$H23="Scheduled"),"Past appointment still Scheduled",IF(AND(OR($H23="Canceled Late",$H23="Canceled Timely"),OR($I23="",$J23="")),"Cancellation timestamp missing",IF(AND($H23="No Show",OR($N23="",$N23="Pending")),"No-show follow-up open",IF(AND($O23&lt;&gt;"",$O23&lt;$E23),"Rescheduled date before appointment","OK")))))))</f>
        <v/>
      </c>
    </row>
    <row r="24">
      <c r="A24" s="18" t="n"/>
      <c r="B24" s="18" t="n"/>
      <c r="C24" s="18" t="n"/>
      <c r="D24" s="18" t="n"/>
      <c r="E24" s="34" t="n"/>
      <c r="F24" s="20" t="n"/>
      <c r="G24" s="18" t="n"/>
      <c r="H24" s="18" t="n"/>
      <c r="I24" s="34" t="n"/>
      <c r="J24" s="20" t="n"/>
      <c r="K24" s="35">
        <f>IF(OR($A24="",$E24="",$F24="",$I24="",$J24=""),"",ROUND((($E24+$F24)-($I24+$J24))*24,1))</f>
        <v/>
      </c>
      <c r="L24" s="18" t="n"/>
      <c r="M24" s="34" t="n"/>
      <c r="N24" s="18" t="n"/>
      <c r="O24" s="34" t="n"/>
      <c r="P24" s="22" t="n"/>
      <c r="Q24" s="23">
        <f>IF(OR($A24="",$E24="",Dashboard!$B$4="",Dashboard!$B$5=""),0,IF(AND($E24&gt;=Dashboard!$B$4,$E24&lt;=Dashboard!$B$5,OR(Dashboard!$B$6="All Clinics",$C24=Dashboard!$B$6),OR(Dashboard!$B$7="All Teams",$D24=Dashboard!$B$7)),1,0))</f>
        <v/>
      </c>
      <c r="R24" s="23">
        <f>IF($A24="",0,IF(OR($H24="Completed",$H24="No Show"),1,0))</f>
        <v/>
      </c>
      <c r="S24" s="23">
        <f>IF($A24="",0,IF($H24="No Show",1,0))</f>
        <v/>
      </c>
      <c r="T24" s="23">
        <f>IF($A24="",0,IF($H24="Canceled Late",1,0))</f>
        <v/>
      </c>
      <c r="U24" s="24">
        <f>IF($A24="","",IF(COUNTIF($A$7:$A$506,$A24)&gt;1,"Duplicate appointment ID",IF(OR($B24="",$C24="",$D24="",$E24="",$F24="",$G24="",$H24=""),"Missing required field",IF(AND($E24&lt;Dashboard!$B$3,$H24="Scheduled"),"Past appointment still Scheduled",IF(AND(OR($H24="Canceled Late",$H24="Canceled Timely"),OR($I24="",$J24="")),"Cancellation timestamp missing",IF(AND($H24="No Show",OR($N24="",$N24="Pending")),"No-show follow-up open",IF(AND($O24&lt;&gt;"",$O24&lt;$E24),"Rescheduled date before appointment","OK")))))))</f>
        <v/>
      </c>
    </row>
    <row r="25">
      <c r="A25" s="18" t="n"/>
      <c r="B25" s="18" t="n"/>
      <c r="C25" s="18" t="n"/>
      <c r="D25" s="18" t="n"/>
      <c r="E25" s="34" t="n"/>
      <c r="F25" s="20" t="n"/>
      <c r="G25" s="18" t="n"/>
      <c r="H25" s="18" t="n"/>
      <c r="I25" s="34" t="n"/>
      <c r="J25" s="20" t="n"/>
      <c r="K25" s="35">
        <f>IF(OR($A25="",$E25="",$F25="",$I25="",$J25=""),"",ROUND((($E25+$F25)-($I25+$J25))*24,1))</f>
        <v/>
      </c>
      <c r="L25" s="18" t="n"/>
      <c r="M25" s="34" t="n"/>
      <c r="N25" s="18" t="n"/>
      <c r="O25" s="34" t="n"/>
      <c r="P25" s="22" t="n"/>
      <c r="Q25" s="23">
        <f>IF(OR($A25="",$E25="",Dashboard!$B$4="",Dashboard!$B$5=""),0,IF(AND($E25&gt;=Dashboard!$B$4,$E25&lt;=Dashboard!$B$5,OR(Dashboard!$B$6="All Clinics",$C25=Dashboard!$B$6),OR(Dashboard!$B$7="All Teams",$D25=Dashboard!$B$7)),1,0))</f>
        <v/>
      </c>
      <c r="R25" s="23">
        <f>IF($A25="",0,IF(OR($H25="Completed",$H25="No Show"),1,0))</f>
        <v/>
      </c>
      <c r="S25" s="23">
        <f>IF($A25="",0,IF($H25="No Show",1,0))</f>
        <v/>
      </c>
      <c r="T25" s="23">
        <f>IF($A25="",0,IF($H25="Canceled Late",1,0))</f>
        <v/>
      </c>
      <c r="U25" s="24">
        <f>IF($A25="","",IF(COUNTIF($A$7:$A$506,$A25)&gt;1,"Duplicate appointment ID",IF(OR($B25="",$C25="",$D25="",$E25="",$F25="",$G25="",$H25=""),"Missing required field",IF(AND($E25&lt;Dashboard!$B$3,$H25="Scheduled"),"Past appointment still Scheduled",IF(AND(OR($H25="Canceled Late",$H25="Canceled Timely"),OR($I25="",$J25="")),"Cancellation timestamp missing",IF(AND($H25="No Show",OR($N25="",$N25="Pending")),"No-show follow-up open",IF(AND($O25&lt;&gt;"",$O25&lt;$E25),"Rescheduled date before appointment","OK")))))))</f>
        <v/>
      </c>
    </row>
    <row r="26">
      <c r="A26" s="18" t="n"/>
      <c r="B26" s="18" t="n"/>
      <c r="C26" s="18" t="n"/>
      <c r="D26" s="18" t="n"/>
      <c r="E26" s="34" t="n"/>
      <c r="F26" s="20" t="n"/>
      <c r="G26" s="18" t="n"/>
      <c r="H26" s="18" t="n"/>
      <c r="I26" s="34" t="n"/>
      <c r="J26" s="20" t="n"/>
      <c r="K26" s="35">
        <f>IF(OR($A26="",$E26="",$F26="",$I26="",$J26=""),"",ROUND((($E26+$F26)-($I26+$J26))*24,1))</f>
        <v/>
      </c>
      <c r="L26" s="18" t="n"/>
      <c r="M26" s="34" t="n"/>
      <c r="N26" s="18" t="n"/>
      <c r="O26" s="34" t="n"/>
      <c r="P26" s="22" t="n"/>
      <c r="Q26" s="23">
        <f>IF(OR($A26="",$E26="",Dashboard!$B$4="",Dashboard!$B$5=""),0,IF(AND($E26&gt;=Dashboard!$B$4,$E26&lt;=Dashboard!$B$5,OR(Dashboard!$B$6="All Clinics",$C26=Dashboard!$B$6),OR(Dashboard!$B$7="All Teams",$D26=Dashboard!$B$7)),1,0))</f>
        <v/>
      </c>
      <c r="R26" s="23">
        <f>IF($A26="",0,IF(OR($H26="Completed",$H26="No Show"),1,0))</f>
        <v/>
      </c>
      <c r="S26" s="23">
        <f>IF($A26="",0,IF($H26="No Show",1,0))</f>
        <v/>
      </c>
      <c r="T26" s="23">
        <f>IF($A26="",0,IF($H26="Canceled Late",1,0))</f>
        <v/>
      </c>
      <c r="U26" s="24">
        <f>IF($A26="","",IF(COUNTIF($A$7:$A$506,$A26)&gt;1,"Duplicate appointment ID",IF(OR($B26="",$C26="",$D26="",$E26="",$F26="",$G26="",$H26=""),"Missing required field",IF(AND($E26&lt;Dashboard!$B$3,$H26="Scheduled"),"Past appointment still Scheduled",IF(AND(OR($H26="Canceled Late",$H26="Canceled Timely"),OR($I26="",$J26="")),"Cancellation timestamp missing",IF(AND($H26="No Show",OR($N26="",$N26="Pending")),"No-show follow-up open",IF(AND($O26&lt;&gt;"",$O26&lt;$E26),"Rescheduled date before appointment","OK")))))))</f>
        <v/>
      </c>
    </row>
    <row r="27">
      <c r="A27" s="18" t="n"/>
      <c r="B27" s="18" t="n"/>
      <c r="C27" s="18" t="n"/>
      <c r="D27" s="18" t="n"/>
      <c r="E27" s="34" t="n"/>
      <c r="F27" s="20" t="n"/>
      <c r="G27" s="18" t="n"/>
      <c r="H27" s="18" t="n"/>
      <c r="I27" s="34" t="n"/>
      <c r="J27" s="20" t="n"/>
      <c r="K27" s="35">
        <f>IF(OR($A27="",$E27="",$F27="",$I27="",$J27=""),"",ROUND((($E27+$F27)-($I27+$J27))*24,1))</f>
        <v/>
      </c>
      <c r="L27" s="18" t="n"/>
      <c r="M27" s="34" t="n"/>
      <c r="N27" s="18" t="n"/>
      <c r="O27" s="34" t="n"/>
      <c r="P27" s="22" t="n"/>
      <c r="Q27" s="23">
        <f>IF(OR($A27="",$E27="",Dashboard!$B$4="",Dashboard!$B$5=""),0,IF(AND($E27&gt;=Dashboard!$B$4,$E27&lt;=Dashboard!$B$5,OR(Dashboard!$B$6="All Clinics",$C27=Dashboard!$B$6),OR(Dashboard!$B$7="All Teams",$D27=Dashboard!$B$7)),1,0))</f>
        <v/>
      </c>
      <c r="R27" s="23">
        <f>IF($A27="",0,IF(OR($H27="Completed",$H27="No Show"),1,0))</f>
        <v/>
      </c>
      <c r="S27" s="23">
        <f>IF($A27="",0,IF($H27="No Show",1,0))</f>
        <v/>
      </c>
      <c r="T27" s="23">
        <f>IF($A27="",0,IF($H27="Canceled Late",1,0))</f>
        <v/>
      </c>
      <c r="U27" s="24">
        <f>IF($A27="","",IF(COUNTIF($A$7:$A$506,$A27)&gt;1,"Duplicate appointment ID",IF(OR($B27="",$C27="",$D27="",$E27="",$F27="",$G27="",$H27=""),"Missing required field",IF(AND($E27&lt;Dashboard!$B$3,$H27="Scheduled"),"Past appointment still Scheduled",IF(AND(OR($H27="Canceled Late",$H27="Canceled Timely"),OR($I27="",$J27="")),"Cancellation timestamp missing",IF(AND($H27="No Show",OR($N27="",$N27="Pending")),"No-show follow-up open",IF(AND($O27&lt;&gt;"",$O27&lt;$E27),"Rescheduled date before appointment","OK")))))))</f>
        <v/>
      </c>
    </row>
    <row r="28">
      <c r="A28" s="18" t="n"/>
      <c r="B28" s="18" t="n"/>
      <c r="C28" s="18" t="n"/>
      <c r="D28" s="18" t="n"/>
      <c r="E28" s="34" t="n"/>
      <c r="F28" s="20" t="n"/>
      <c r="G28" s="18" t="n"/>
      <c r="H28" s="18" t="n"/>
      <c r="I28" s="34" t="n"/>
      <c r="J28" s="20" t="n"/>
      <c r="K28" s="35">
        <f>IF(OR($A28="",$E28="",$F28="",$I28="",$J28=""),"",ROUND((($E28+$F28)-($I28+$J28))*24,1))</f>
        <v/>
      </c>
      <c r="L28" s="18" t="n"/>
      <c r="M28" s="34" t="n"/>
      <c r="N28" s="18" t="n"/>
      <c r="O28" s="34" t="n"/>
      <c r="P28" s="22" t="n"/>
      <c r="Q28" s="23">
        <f>IF(OR($A28="",$E28="",Dashboard!$B$4="",Dashboard!$B$5=""),0,IF(AND($E28&gt;=Dashboard!$B$4,$E28&lt;=Dashboard!$B$5,OR(Dashboard!$B$6="All Clinics",$C28=Dashboard!$B$6),OR(Dashboard!$B$7="All Teams",$D28=Dashboard!$B$7)),1,0))</f>
        <v/>
      </c>
      <c r="R28" s="23">
        <f>IF($A28="",0,IF(OR($H28="Completed",$H28="No Show"),1,0))</f>
        <v/>
      </c>
      <c r="S28" s="23">
        <f>IF($A28="",0,IF($H28="No Show",1,0))</f>
        <v/>
      </c>
      <c r="T28" s="23">
        <f>IF($A28="",0,IF($H28="Canceled Late",1,0))</f>
        <v/>
      </c>
      <c r="U28" s="24">
        <f>IF($A28="","",IF(COUNTIF($A$7:$A$506,$A28)&gt;1,"Duplicate appointment ID",IF(OR($B28="",$C28="",$D28="",$E28="",$F28="",$G28="",$H28=""),"Missing required field",IF(AND($E28&lt;Dashboard!$B$3,$H28="Scheduled"),"Past appointment still Scheduled",IF(AND(OR($H28="Canceled Late",$H28="Canceled Timely"),OR($I28="",$J28="")),"Cancellation timestamp missing",IF(AND($H28="No Show",OR($N28="",$N28="Pending")),"No-show follow-up open",IF(AND($O28&lt;&gt;"",$O28&lt;$E28),"Rescheduled date before appointment","OK")))))))</f>
        <v/>
      </c>
    </row>
    <row r="29">
      <c r="A29" s="18" t="n"/>
      <c r="B29" s="18" t="n"/>
      <c r="C29" s="18" t="n"/>
      <c r="D29" s="18" t="n"/>
      <c r="E29" s="34" t="n"/>
      <c r="F29" s="20" t="n"/>
      <c r="G29" s="18" t="n"/>
      <c r="H29" s="18" t="n"/>
      <c r="I29" s="34" t="n"/>
      <c r="J29" s="20" t="n"/>
      <c r="K29" s="35">
        <f>IF(OR($A29="",$E29="",$F29="",$I29="",$J29=""),"",ROUND((($E29+$F29)-($I29+$J29))*24,1))</f>
        <v/>
      </c>
      <c r="L29" s="18" t="n"/>
      <c r="M29" s="34" t="n"/>
      <c r="N29" s="18" t="n"/>
      <c r="O29" s="34" t="n"/>
      <c r="P29" s="22" t="n"/>
      <c r="Q29" s="23">
        <f>IF(OR($A29="",$E29="",Dashboard!$B$4="",Dashboard!$B$5=""),0,IF(AND($E29&gt;=Dashboard!$B$4,$E29&lt;=Dashboard!$B$5,OR(Dashboard!$B$6="All Clinics",$C29=Dashboard!$B$6),OR(Dashboard!$B$7="All Teams",$D29=Dashboard!$B$7)),1,0))</f>
        <v/>
      </c>
      <c r="R29" s="23">
        <f>IF($A29="",0,IF(OR($H29="Completed",$H29="No Show"),1,0))</f>
        <v/>
      </c>
      <c r="S29" s="23">
        <f>IF($A29="",0,IF($H29="No Show",1,0))</f>
        <v/>
      </c>
      <c r="T29" s="23">
        <f>IF($A29="",0,IF($H29="Canceled Late",1,0))</f>
        <v/>
      </c>
      <c r="U29" s="24">
        <f>IF($A29="","",IF(COUNTIF($A$7:$A$506,$A29)&gt;1,"Duplicate appointment ID",IF(OR($B29="",$C29="",$D29="",$E29="",$F29="",$G29="",$H29=""),"Missing required field",IF(AND($E29&lt;Dashboard!$B$3,$H29="Scheduled"),"Past appointment still Scheduled",IF(AND(OR($H29="Canceled Late",$H29="Canceled Timely"),OR($I29="",$J29="")),"Cancellation timestamp missing",IF(AND($H29="No Show",OR($N29="",$N29="Pending")),"No-show follow-up open",IF(AND($O29&lt;&gt;"",$O29&lt;$E29),"Rescheduled date before appointment","OK")))))))</f>
        <v/>
      </c>
    </row>
    <row r="30">
      <c r="A30" s="18" t="n"/>
      <c r="B30" s="18" t="n"/>
      <c r="C30" s="18" t="n"/>
      <c r="D30" s="18" t="n"/>
      <c r="E30" s="34" t="n"/>
      <c r="F30" s="20" t="n"/>
      <c r="G30" s="18" t="n"/>
      <c r="H30" s="18" t="n"/>
      <c r="I30" s="34" t="n"/>
      <c r="J30" s="20" t="n"/>
      <c r="K30" s="35">
        <f>IF(OR($A30="",$E30="",$F30="",$I30="",$J30=""),"",ROUND((($E30+$F30)-($I30+$J30))*24,1))</f>
        <v/>
      </c>
      <c r="L30" s="18" t="n"/>
      <c r="M30" s="34" t="n"/>
      <c r="N30" s="18" t="n"/>
      <c r="O30" s="34" t="n"/>
      <c r="P30" s="22" t="n"/>
      <c r="Q30" s="23">
        <f>IF(OR($A30="",$E30="",Dashboard!$B$4="",Dashboard!$B$5=""),0,IF(AND($E30&gt;=Dashboard!$B$4,$E30&lt;=Dashboard!$B$5,OR(Dashboard!$B$6="All Clinics",$C30=Dashboard!$B$6),OR(Dashboard!$B$7="All Teams",$D30=Dashboard!$B$7)),1,0))</f>
        <v/>
      </c>
      <c r="R30" s="23">
        <f>IF($A30="",0,IF(OR($H30="Completed",$H30="No Show"),1,0))</f>
        <v/>
      </c>
      <c r="S30" s="23">
        <f>IF($A30="",0,IF($H30="No Show",1,0))</f>
        <v/>
      </c>
      <c r="T30" s="23">
        <f>IF($A30="",0,IF($H30="Canceled Late",1,0))</f>
        <v/>
      </c>
      <c r="U30" s="24">
        <f>IF($A30="","",IF(COUNTIF($A$7:$A$506,$A30)&gt;1,"Duplicate appointment ID",IF(OR($B30="",$C30="",$D30="",$E30="",$F30="",$G30="",$H30=""),"Missing required field",IF(AND($E30&lt;Dashboard!$B$3,$H30="Scheduled"),"Past appointment still Scheduled",IF(AND(OR($H30="Canceled Late",$H30="Canceled Timely"),OR($I30="",$J30="")),"Cancellation timestamp missing",IF(AND($H30="No Show",OR($N30="",$N30="Pending")),"No-show follow-up open",IF(AND($O30&lt;&gt;"",$O30&lt;$E30),"Rescheduled date before appointment","OK")))))))</f>
        <v/>
      </c>
    </row>
    <row r="31">
      <c r="A31" s="18" t="n"/>
      <c r="B31" s="18" t="n"/>
      <c r="C31" s="18" t="n"/>
      <c r="D31" s="18" t="n"/>
      <c r="E31" s="34" t="n"/>
      <c r="F31" s="20" t="n"/>
      <c r="G31" s="18" t="n"/>
      <c r="H31" s="18" t="n"/>
      <c r="I31" s="34" t="n"/>
      <c r="J31" s="20" t="n"/>
      <c r="K31" s="35">
        <f>IF(OR($A31="",$E31="",$F31="",$I31="",$J31=""),"",ROUND((($E31+$F31)-($I31+$J31))*24,1))</f>
        <v/>
      </c>
      <c r="L31" s="18" t="n"/>
      <c r="M31" s="34" t="n"/>
      <c r="N31" s="18" t="n"/>
      <c r="O31" s="34" t="n"/>
      <c r="P31" s="22" t="n"/>
      <c r="Q31" s="23">
        <f>IF(OR($A31="",$E31="",Dashboard!$B$4="",Dashboard!$B$5=""),0,IF(AND($E31&gt;=Dashboard!$B$4,$E31&lt;=Dashboard!$B$5,OR(Dashboard!$B$6="All Clinics",$C31=Dashboard!$B$6),OR(Dashboard!$B$7="All Teams",$D31=Dashboard!$B$7)),1,0))</f>
        <v/>
      </c>
      <c r="R31" s="23">
        <f>IF($A31="",0,IF(OR($H31="Completed",$H31="No Show"),1,0))</f>
        <v/>
      </c>
      <c r="S31" s="23">
        <f>IF($A31="",0,IF($H31="No Show",1,0))</f>
        <v/>
      </c>
      <c r="T31" s="23">
        <f>IF($A31="",0,IF($H31="Canceled Late",1,0))</f>
        <v/>
      </c>
      <c r="U31" s="24">
        <f>IF($A31="","",IF(COUNTIF($A$7:$A$506,$A31)&gt;1,"Duplicate appointment ID",IF(OR($B31="",$C31="",$D31="",$E31="",$F31="",$G31="",$H31=""),"Missing required field",IF(AND($E31&lt;Dashboard!$B$3,$H31="Scheduled"),"Past appointment still Scheduled",IF(AND(OR($H31="Canceled Late",$H31="Canceled Timely"),OR($I31="",$J31="")),"Cancellation timestamp missing",IF(AND($H31="No Show",OR($N31="",$N31="Pending")),"No-show follow-up open",IF(AND($O31&lt;&gt;"",$O31&lt;$E31),"Rescheduled date before appointment","OK")))))))</f>
        <v/>
      </c>
    </row>
    <row r="32">
      <c r="A32" s="18" t="n"/>
      <c r="B32" s="18" t="n"/>
      <c r="C32" s="18" t="n"/>
      <c r="D32" s="18" t="n"/>
      <c r="E32" s="34" t="n"/>
      <c r="F32" s="20" t="n"/>
      <c r="G32" s="18" t="n"/>
      <c r="H32" s="18" t="n"/>
      <c r="I32" s="34" t="n"/>
      <c r="J32" s="20" t="n"/>
      <c r="K32" s="35">
        <f>IF(OR($A32="",$E32="",$F32="",$I32="",$J32=""),"",ROUND((($E32+$F32)-($I32+$J32))*24,1))</f>
        <v/>
      </c>
      <c r="L32" s="18" t="n"/>
      <c r="M32" s="34" t="n"/>
      <c r="N32" s="18" t="n"/>
      <c r="O32" s="34" t="n"/>
      <c r="P32" s="22" t="n"/>
      <c r="Q32" s="23">
        <f>IF(OR($A32="",$E32="",Dashboard!$B$4="",Dashboard!$B$5=""),0,IF(AND($E32&gt;=Dashboard!$B$4,$E32&lt;=Dashboard!$B$5,OR(Dashboard!$B$6="All Clinics",$C32=Dashboard!$B$6),OR(Dashboard!$B$7="All Teams",$D32=Dashboard!$B$7)),1,0))</f>
        <v/>
      </c>
      <c r="R32" s="23">
        <f>IF($A32="",0,IF(OR($H32="Completed",$H32="No Show"),1,0))</f>
        <v/>
      </c>
      <c r="S32" s="23">
        <f>IF($A32="",0,IF($H32="No Show",1,0))</f>
        <v/>
      </c>
      <c r="T32" s="23">
        <f>IF($A32="",0,IF($H32="Canceled Late",1,0))</f>
        <v/>
      </c>
      <c r="U32" s="24">
        <f>IF($A32="","",IF(COUNTIF($A$7:$A$506,$A32)&gt;1,"Duplicate appointment ID",IF(OR($B32="",$C32="",$D32="",$E32="",$F32="",$G32="",$H32=""),"Missing required field",IF(AND($E32&lt;Dashboard!$B$3,$H32="Scheduled"),"Past appointment still Scheduled",IF(AND(OR($H32="Canceled Late",$H32="Canceled Timely"),OR($I32="",$J32="")),"Cancellation timestamp missing",IF(AND($H32="No Show",OR($N32="",$N32="Pending")),"No-show follow-up open",IF(AND($O32&lt;&gt;"",$O32&lt;$E32),"Rescheduled date before appointment","OK")))))))</f>
        <v/>
      </c>
    </row>
    <row r="33">
      <c r="A33" s="18" t="n"/>
      <c r="B33" s="18" t="n"/>
      <c r="C33" s="18" t="n"/>
      <c r="D33" s="18" t="n"/>
      <c r="E33" s="34" t="n"/>
      <c r="F33" s="20" t="n"/>
      <c r="G33" s="18" t="n"/>
      <c r="H33" s="18" t="n"/>
      <c r="I33" s="34" t="n"/>
      <c r="J33" s="20" t="n"/>
      <c r="K33" s="35">
        <f>IF(OR($A33="",$E33="",$F33="",$I33="",$J33=""),"",ROUND((($E33+$F33)-($I33+$J33))*24,1))</f>
        <v/>
      </c>
      <c r="L33" s="18" t="n"/>
      <c r="M33" s="34" t="n"/>
      <c r="N33" s="18" t="n"/>
      <c r="O33" s="34" t="n"/>
      <c r="P33" s="22" t="n"/>
      <c r="Q33" s="23">
        <f>IF(OR($A33="",$E33="",Dashboard!$B$4="",Dashboard!$B$5=""),0,IF(AND($E33&gt;=Dashboard!$B$4,$E33&lt;=Dashboard!$B$5,OR(Dashboard!$B$6="All Clinics",$C33=Dashboard!$B$6),OR(Dashboard!$B$7="All Teams",$D33=Dashboard!$B$7)),1,0))</f>
        <v/>
      </c>
      <c r="R33" s="23">
        <f>IF($A33="",0,IF(OR($H33="Completed",$H33="No Show"),1,0))</f>
        <v/>
      </c>
      <c r="S33" s="23">
        <f>IF($A33="",0,IF($H33="No Show",1,0))</f>
        <v/>
      </c>
      <c r="T33" s="23">
        <f>IF($A33="",0,IF($H33="Canceled Late",1,0))</f>
        <v/>
      </c>
      <c r="U33" s="24">
        <f>IF($A33="","",IF(COUNTIF($A$7:$A$506,$A33)&gt;1,"Duplicate appointment ID",IF(OR($B33="",$C33="",$D33="",$E33="",$F33="",$G33="",$H33=""),"Missing required field",IF(AND($E33&lt;Dashboard!$B$3,$H33="Scheduled"),"Past appointment still Scheduled",IF(AND(OR($H33="Canceled Late",$H33="Canceled Timely"),OR($I33="",$J33="")),"Cancellation timestamp missing",IF(AND($H33="No Show",OR($N33="",$N33="Pending")),"No-show follow-up open",IF(AND($O33&lt;&gt;"",$O33&lt;$E33),"Rescheduled date before appointment","OK")))))))</f>
        <v/>
      </c>
    </row>
    <row r="34">
      <c r="A34" s="18" t="n"/>
      <c r="B34" s="18" t="n"/>
      <c r="C34" s="18" t="n"/>
      <c r="D34" s="18" t="n"/>
      <c r="E34" s="34" t="n"/>
      <c r="F34" s="20" t="n"/>
      <c r="G34" s="18" t="n"/>
      <c r="H34" s="18" t="n"/>
      <c r="I34" s="34" t="n"/>
      <c r="J34" s="20" t="n"/>
      <c r="K34" s="35">
        <f>IF(OR($A34="",$E34="",$F34="",$I34="",$J34=""),"",ROUND((($E34+$F34)-($I34+$J34))*24,1))</f>
        <v/>
      </c>
      <c r="L34" s="18" t="n"/>
      <c r="M34" s="34" t="n"/>
      <c r="N34" s="18" t="n"/>
      <c r="O34" s="34" t="n"/>
      <c r="P34" s="22" t="n"/>
      <c r="Q34" s="23">
        <f>IF(OR($A34="",$E34="",Dashboard!$B$4="",Dashboard!$B$5=""),0,IF(AND($E34&gt;=Dashboard!$B$4,$E34&lt;=Dashboard!$B$5,OR(Dashboard!$B$6="All Clinics",$C34=Dashboard!$B$6),OR(Dashboard!$B$7="All Teams",$D34=Dashboard!$B$7)),1,0))</f>
        <v/>
      </c>
      <c r="R34" s="23">
        <f>IF($A34="",0,IF(OR($H34="Completed",$H34="No Show"),1,0))</f>
        <v/>
      </c>
      <c r="S34" s="23">
        <f>IF($A34="",0,IF($H34="No Show",1,0))</f>
        <v/>
      </c>
      <c r="T34" s="23">
        <f>IF($A34="",0,IF($H34="Canceled Late",1,0))</f>
        <v/>
      </c>
      <c r="U34" s="24">
        <f>IF($A34="","",IF(COUNTIF($A$7:$A$506,$A34)&gt;1,"Duplicate appointment ID",IF(OR($B34="",$C34="",$D34="",$E34="",$F34="",$G34="",$H34=""),"Missing required field",IF(AND($E34&lt;Dashboard!$B$3,$H34="Scheduled"),"Past appointment still Scheduled",IF(AND(OR($H34="Canceled Late",$H34="Canceled Timely"),OR($I34="",$J34="")),"Cancellation timestamp missing",IF(AND($H34="No Show",OR($N34="",$N34="Pending")),"No-show follow-up open",IF(AND($O34&lt;&gt;"",$O34&lt;$E34),"Rescheduled date before appointment","OK")))))))</f>
        <v/>
      </c>
    </row>
    <row r="35">
      <c r="A35" s="18" t="n"/>
      <c r="B35" s="18" t="n"/>
      <c r="C35" s="18" t="n"/>
      <c r="D35" s="18" t="n"/>
      <c r="E35" s="34" t="n"/>
      <c r="F35" s="20" t="n"/>
      <c r="G35" s="18" t="n"/>
      <c r="H35" s="18" t="n"/>
      <c r="I35" s="34" t="n"/>
      <c r="J35" s="20" t="n"/>
      <c r="K35" s="35">
        <f>IF(OR($A35="",$E35="",$F35="",$I35="",$J35=""),"",ROUND((($E35+$F35)-($I35+$J35))*24,1))</f>
        <v/>
      </c>
      <c r="L35" s="18" t="n"/>
      <c r="M35" s="34" t="n"/>
      <c r="N35" s="18" t="n"/>
      <c r="O35" s="34" t="n"/>
      <c r="P35" s="22" t="n"/>
      <c r="Q35" s="23">
        <f>IF(OR($A35="",$E35="",Dashboard!$B$4="",Dashboard!$B$5=""),0,IF(AND($E35&gt;=Dashboard!$B$4,$E35&lt;=Dashboard!$B$5,OR(Dashboard!$B$6="All Clinics",$C35=Dashboard!$B$6),OR(Dashboard!$B$7="All Teams",$D35=Dashboard!$B$7)),1,0))</f>
        <v/>
      </c>
      <c r="R35" s="23">
        <f>IF($A35="",0,IF(OR($H35="Completed",$H35="No Show"),1,0))</f>
        <v/>
      </c>
      <c r="S35" s="23">
        <f>IF($A35="",0,IF($H35="No Show",1,0))</f>
        <v/>
      </c>
      <c r="T35" s="23">
        <f>IF($A35="",0,IF($H35="Canceled Late",1,0))</f>
        <v/>
      </c>
      <c r="U35" s="24">
        <f>IF($A35="","",IF(COUNTIF($A$7:$A$506,$A35)&gt;1,"Duplicate appointment ID",IF(OR($B35="",$C35="",$D35="",$E35="",$F35="",$G35="",$H35=""),"Missing required field",IF(AND($E35&lt;Dashboard!$B$3,$H35="Scheduled"),"Past appointment still Scheduled",IF(AND(OR($H35="Canceled Late",$H35="Canceled Timely"),OR($I35="",$J35="")),"Cancellation timestamp missing",IF(AND($H35="No Show",OR($N35="",$N35="Pending")),"No-show follow-up open",IF(AND($O35&lt;&gt;"",$O35&lt;$E35),"Rescheduled date before appointment","OK")))))))</f>
        <v/>
      </c>
    </row>
    <row r="36">
      <c r="A36" s="18" t="n"/>
      <c r="B36" s="18" t="n"/>
      <c r="C36" s="18" t="n"/>
      <c r="D36" s="18" t="n"/>
      <c r="E36" s="34" t="n"/>
      <c r="F36" s="20" t="n"/>
      <c r="G36" s="18" t="n"/>
      <c r="H36" s="18" t="n"/>
      <c r="I36" s="34" t="n"/>
      <c r="J36" s="20" t="n"/>
      <c r="K36" s="35">
        <f>IF(OR($A36="",$E36="",$F36="",$I36="",$J36=""),"",ROUND((($E36+$F36)-($I36+$J36))*24,1))</f>
        <v/>
      </c>
      <c r="L36" s="18" t="n"/>
      <c r="M36" s="34" t="n"/>
      <c r="N36" s="18" t="n"/>
      <c r="O36" s="34" t="n"/>
      <c r="P36" s="22" t="n"/>
      <c r="Q36" s="23">
        <f>IF(OR($A36="",$E36="",Dashboard!$B$4="",Dashboard!$B$5=""),0,IF(AND($E36&gt;=Dashboard!$B$4,$E36&lt;=Dashboard!$B$5,OR(Dashboard!$B$6="All Clinics",$C36=Dashboard!$B$6),OR(Dashboard!$B$7="All Teams",$D36=Dashboard!$B$7)),1,0))</f>
        <v/>
      </c>
      <c r="R36" s="23">
        <f>IF($A36="",0,IF(OR($H36="Completed",$H36="No Show"),1,0))</f>
        <v/>
      </c>
      <c r="S36" s="23">
        <f>IF($A36="",0,IF($H36="No Show",1,0))</f>
        <v/>
      </c>
      <c r="T36" s="23">
        <f>IF($A36="",0,IF($H36="Canceled Late",1,0))</f>
        <v/>
      </c>
      <c r="U36" s="24">
        <f>IF($A36="","",IF(COUNTIF($A$7:$A$506,$A36)&gt;1,"Duplicate appointment ID",IF(OR($B36="",$C36="",$D36="",$E36="",$F36="",$G36="",$H36=""),"Missing required field",IF(AND($E36&lt;Dashboard!$B$3,$H36="Scheduled"),"Past appointment still Scheduled",IF(AND(OR($H36="Canceled Late",$H36="Canceled Timely"),OR($I36="",$J36="")),"Cancellation timestamp missing",IF(AND($H36="No Show",OR($N36="",$N36="Pending")),"No-show follow-up open",IF(AND($O36&lt;&gt;"",$O36&lt;$E36),"Rescheduled date before appointment","OK")))))))</f>
        <v/>
      </c>
    </row>
    <row r="37">
      <c r="A37" s="18" t="n"/>
      <c r="B37" s="18" t="n"/>
      <c r="C37" s="18" t="n"/>
      <c r="D37" s="18" t="n"/>
      <c r="E37" s="34" t="n"/>
      <c r="F37" s="20" t="n"/>
      <c r="G37" s="18" t="n"/>
      <c r="H37" s="18" t="n"/>
      <c r="I37" s="34" t="n"/>
      <c r="J37" s="20" t="n"/>
      <c r="K37" s="35">
        <f>IF(OR($A37="",$E37="",$F37="",$I37="",$J37=""),"",ROUND((($E37+$F37)-($I37+$J37))*24,1))</f>
        <v/>
      </c>
      <c r="L37" s="18" t="n"/>
      <c r="M37" s="34" t="n"/>
      <c r="N37" s="18" t="n"/>
      <c r="O37" s="34" t="n"/>
      <c r="P37" s="22" t="n"/>
      <c r="Q37" s="23">
        <f>IF(OR($A37="",$E37="",Dashboard!$B$4="",Dashboard!$B$5=""),0,IF(AND($E37&gt;=Dashboard!$B$4,$E37&lt;=Dashboard!$B$5,OR(Dashboard!$B$6="All Clinics",$C37=Dashboard!$B$6),OR(Dashboard!$B$7="All Teams",$D37=Dashboard!$B$7)),1,0))</f>
        <v/>
      </c>
      <c r="R37" s="23">
        <f>IF($A37="",0,IF(OR($H37="Completed",$H37="No Show"),1,0))</f>
        <v/>
      </c>
      <c r="S37" s="23">
        <f>IF($A37="",0,IF($H37="No Show",1,0))</f>
        <v/>
      </c>
      <c r="T37" s="23">
        <f>IF($A37="",0,IF($H37="Canceled Late",1,0))</f>
        <v/>
      </c>
      <c r="U37" s="24">
        <f>IF($A37="","",IF(COUNTIF($A$7:$A$506,$A37)&gt;1,"Duplicate appointment ID",IF(OR($B37="",$C37="",$D37="",$E37="",$F37="",$G37="",$H37=""),"Missing required field",IF(AND($E37&lt;Dashboard!$B$3,$H37="Scheduled"),"Past appointment still Scheduled",IF(AND(OR($H37="Canceled Late",$H37="Canceled Timely"),OR($I37="",$J37="")),"Cancellation timestamp missing",IF(AND($H37="No Show",OR($N37="",$N37="Pending")),"No-show follow-up open",IF(AND($O37&lt;&gt;"",$O37&lt;$E37),"Rescheduled date before appointment","OK")))))))</f>
        <v/>
      </c>
    </row>
    <row r="38">
      <c r="A38" s="18" t="n"/>
      <c r="B38" s="18" t="n"/>
      <c r="C38" s="18" t="n"/>
      <c r="D38" s="18" t="n"/>
      <c r="E38" s="34" t="n"/>
      <c r="F38" s="20" t="n"/>
      <c r="G38" s="18" t="n"/>
      <c r="H38" s="18" t="n"/>
      <c r="I38" s="34" t="n"/>
      <c r="J38" s="20" t="n"/>
      <c r="K38" s="35">
        <f>IF(OR($A38="",$E38="",$F38="",$I38="",$J38=""),"",ROUND((($E38+$F38)-($I38+$J38))*24,1))</f>
        <v/>
      </c>
      <c r="L38" s="18" t="n"/>
      <c r="M38" s="34" t="n"/>
      <c r="N38" s="18" t="n"/>
      <c r="O38" s="34" t="n"/>
      <c r="P38" s="22" t="n"/>
      <c r="Q38" s="23">
        <f>IF(OR($A38="",$E38="",Dashboard!$B$4="",Dashboard!$B$5=""),0,IF(AND($E38&gt;=Dashboard!$B$4,$E38&lt;=Dashboard!$B$5,OR(Dashboard!$B$6="All Clinics",$C38=Dashboard!$B$6),OR(Dashboard!$B$7="All Teams",$D38=Dashboard!$B$7)),1,0))</f>
        <v/>
      </c>
      <c r="R38" s="23">
        <f>IF($A38="",0,IF(OR($H38="Completed",$H38="No Show"),1,0))</f>
        <v/>
      </c>
      <c r="S38" s="23">
        <f>IF($A38="",0,IF($H38="No Show",1,0))</f>
        <v/>
      </c>
      <c r="T38" s="23">
        <f>IF($A38="",0,IF($H38="Canceled Late",1,0))</f>
        <v/>
      </c>
      <c r="U38" s="24">
        <f>IF($A38="","",IF(COUNTIF($A$7:$A$506,$A38)&gt;1,"Duplicate appointment ID",IF(OR($B38="",$C38="",$D38="",$E38="",$F38="",$G38="",$H38=""),"Missing required field",IF(AND($E38&lt;Dashboard!$B$3,$H38="Scheduled"),"Past appointment still Scheduled",IF(AND(OR($H38="Canceled Late",$H38="Canceled Timely"),OR($I38="",$J38="")),"Cancellation timestamp missing",IF(AND($H38="No Show",OR($N38="",$N38="Pending")),"No-show follow-up open",IF(AND($O38&lt;&gt;"",$O38&lt;$E38),"Rescheduled date before appointment","OK")))))))</f>
        <v/>
      </c>
    </row>
    <row r="39">
      <c r="A39" s="18" t="n"/>
      <c r="B39" s="18" t="n"/>
      <c r="C39" s="18" t="n"/>
      <c r="D39" s="18" t="n"/>
      <c r="E39" s="34" t="n"/>
      <c r="F39" s="20" t="n"/>
      <c r="G39" s="18" t="n"/>
      <c r="H39" s="18" t="n"/>
      <c r="I39" s="34" t="n"/>
      <c r="J39" s="20" t="n"/>
      <c r="K39" s="35">
        <f>IF(OR($A39="",$E39="",$F39="",$I39="",$J39=""),"",ROUND((($E39+$F39)-($I39+$J39))*24,1))</f>
        <v/>
      </c>
      <c r="L39" s="18" t="n"/>
      <c r="M39" s="34" t="n"/>
      <c r="N39" s="18" t="n"/>
      <c r="O39" s="34" t="n"/>
      <c r="P39" s="22" t="n"/>
      <c r="Q39" s="23">
        <f>IF(OR($A39="",$E39="",Dashboard!$B$4="",Dashboard!$B$5=""),0,IF(AND($E39&gt;=Dashboard!$B$4,$E39&lt;=Dashboard!$B$5,OR(Dashboard!$B$6="All Clinics",$C39=Dashboard!$B$6),OR(Dashboard!$B$7="All Teams",$D39=Dashboard!$B$7)),1,0))</f>
        <v/>
      </c>
      <c r="R39" s="23">
        <f>IF($A39="",0,IF(OR($H39="Completed",$H39="No Show"),1,0))</f>
        <v/>
      </c>
      <c r="S39" s="23">
        <f>IF($A39="",0,IF($H39="No Show",1,0))</f>
        <v/>
      </c>
      <c r="T39" s="23">
        <f>IF($A39="",0,IF($H39="Canceled Late",1,0))</f>
        <v/>
      </c>
      <c r="U39" s="24">
        <f>IF($A39="","",IF(COUNTIF($A$7:$A$506,$A39)&gt;1,"Duplicate appointment ID",IF(OR($B39="",$C39="",$D39="",$E39="",$F39="",$G39="",$H39=""),"Missing required field",IF(AND($E39&lt;Dashboard!$B$3,$H39="Scheduled"),"Past appointment still Scheduled",IF(AND(OR($H39="Canceled Late",$H39="Canceled Timely"),OR($I39="",$J39="")),"Cancellation timestamp missing",IF(AND($H39="No Show",OR($N39="",$N39="Pending")),"No-show follow-up open",IF(AND($O39&lt;&gt;"",$O39&lt;$E39),"Rescheduled date before appointment","OK")))))))</f>
        <v/>
      </c>
    </row>
    <row r="40">
      <c r="A40" s="18" t="n"/>
      <c r="B40" s="18" t="n"/>
      <c r="C40" s="18" t="n"/>
      <c r="D40" s="18" t="n"/>
      <c r="E40" s="34" t="n"/>
      <c r="F40" s="20" t="n"/>
      <c r="G40" s="18" t="n"/>
      <c r="H40" s="18" t="n"/>
      <c r="I40" s="34" t="n"/>
      <c r="J40" s="20" t="n"/>
      <c r="K40" s="35">
        <f>IF(OR($A40="",$E40="",$F40="",$I40="",$J40=""),"",ROUND((($E40+$F40)-($I40+$J40))*24,1))</f>
        <v/>
      </c>
      <c r="L40" s="18" t="n"/>
      <c r="M40" s="34" t="n"/>
      <c r="N40" s="18" t="n"/>
      <c r="O40" s="34" t="n"/>
      <c r="P40" s="22" t="n"/>
      <c r="Q40" s="23">
        <f>IF(OR($A40="",$E40="",Dashboard!$B$4="",Dashboard!$B$5=""),0,IF(AND($E40&gt;=Dashboard!$B$4,$E40&lt;=Dashboard!$B$5,OR(Dashboard!$B$6="All Clinics",$C40=Dashboard!$B$6),OR(Dashboard!$B$7="All Teams",$D40=Dashboard!$B$7)),1,0))</f>
        <v/>
      </c>
      <c r="R40" s="23">
        <f>IF($A40="",0,IF(OR($H40="Completed",$H40="No Show"),1,0))</f>
        <v/>
      </c>
      <c r="S40" s="23">
        <f>IF($A40="",0,IF($H40="No Show",1,0))</f>
        <v/>
      </c>
      <c r="T40" s="23">
        <f>IF($A40="",0,IF($H40="Canceled Late",1,0))</f>
        <v/>
      </c>
      <c r="U40" s="24">
        <f>IF($A40="","",IF(COUNTIF($A$7:$A$506,$A40)&gt;1,"Duplicate appointment ID",IF(OR($B40="",$C40="",$D40="",$E40="",$F40="",$G40="",$H40=""),"Missing required field",IF(AND($E40&lt;Dashboard!$B$3,$H40="Scheduled"),"Past appointment still Scheduled",IF(AND(OR($H40="Canceled Late",$H40="Canceled Timely"),OR($I40="",$J40="")),"Cancellation timestamp missing",IF(AND($H40="No Show",OR($N40="",$N40="Pending")),"No-show follow-up open",IF(AND($O40&lt;&gt;"",$O40&lt;$E40),"Rescheduled date before appointment","OK")))))))</f>
        <v/>
      </c>
    </row>
    <row r="41">
      <c r="A41" s="18" t="n"/>
      <c r="B41" s="18" t="n"/>
      <c r="C41" s="18" t="n"/>
      <c r="D41" s="18" t="n"/>
      <c r="E41" s="34" t="n"/>
      <c r="F41" s="20" t="n"/>
      <c r="G41" s="18" t="n"/>
      <c r="H41" s="18" t="n"/>
      <c r="I41" s="34" t="n"/>
      <c r="J41" s="20" t="n"/>
      <c r="K41" s="35">
        <f>IF(OR($A41="",$E41="",$F41="",$I41="",$J41=""),"",ROUND((($E41+$F41)-($I41+$J41))*24,1))</f>
        <v/>
      </c>
      <c r="L41" s="18" t="n"/>
      <c r="M41" s="34" t="n"/>
      <c r="N41" s="18" t="n"/>
      <c r="O41" s="34" t="n"/>
      <c r="P41" s="22" t="n"/>
      <c r="Q41" s="23">
        <f>IF(OR($A41="",$E41="",Dashboard!$B$4="",Dashboard!$B$5=""),0,IF(AND($E41&gt;=Dashboard!$B$4,$E41&lt;=Dashboard!$B$5,OR(Dashboard!$B$6="All Clinics",$C41=Dashboard!$B$6),OR(Dashboard!$B$7="All Teams",$D41=Dashboard!$B$7)),1,0))</f>
        <v/>
      </c>
      <c r="R41" s="23">
        <f>IF($A41="",0,IF(OR($H41="Completed",$H41="No Show"),1,0))</f>
        <v/>
      </c>
      <c r="S41" s="23">
        <f>IF($A41="",0,IF($H41="No Show",1,0))</f>
        <v/>
      </c>
      <c r="T41" s="23">
        <f>IF($A41="",0,IF($H41="Canceled Late",1,0))</f>
        <v/>
      </c>
      <c r="U41" s="24">
        <f>IF($A41="","",IF(COUNTIF($A$7:$A$506,$A41)&gt;1,"Duplicate appointment ID",IF(OR($B41="",$C41="",$D41="",$E41="",$F41="",$G41="",$H41=""),"Missing required field",IF(AND($E41&lt;Dashboard!$B$3,$H41="Scheduled"),"Past appointment still Scheduled",IF(AND(OR($H41="Canceled Late",$H41="Canceled Timely"),OR($I41="",$J41="")),"Cancellation timestamp missing",IF(AND($H41="No Show",OR($N41="",$N41="Pending")),"No-show follow-up open",IF(AND($O41&lt;&gt;"",$O41&lt;$E41),"Rescheduled date before appointment","OK")))))))</f>
        <v/>
      </c>
    </row>
    <row r="42">
      <c r="A42" s="18" t="n"/>
      <c r="B42" s="18" t="n"/>
      <c r="C42" s="18" t="n"/>
      <c r="D42" s="18" t="n"/>
      <c r="E42" s="34" t="n"/>
      <c r="F42" s="20" t="n"/>
      <c r="G42" s="18" t="n"/>
      <c r="H42" s="18" t="n"/>
      <c r="I42" s="34" t="n"/>
      <c r="J42" s="20" t="n"/>
      <c r="K42" s="35">
        <f>IF(OR($A42="",$E42="",$F42="",$I42="",$J42=""),"",ROUND((($E42+$F42)-($I42+$J42))*24,1))</f>
        <v/>
      </c>
      <c r="L42" s="18" t="n"/>
      <c r="M42" s="34" t="n"/>
      <c r="N42" s="18" t="n"/>
      <c r="O42" s="34" t="n"/>
      <c r="P42" s="22" t="n"/>
      <c r="Q42" s="23">
        <f>IF(OR($A42="",$E42="",Dashboard!$B$4="",Dashboard!$B$5=""),0,IF(AND($E42&gt;=Dashboard!$B$4,$E42&lt;=Dashboard!$B$5,OR(Dashboard!$B$6="All Clinics",$C42=Dashboard!$B$6),OR(Dashboard!$B$7="All Teams",$D42=Dashboard!$B$7)),1,0))</f>
        <v/>
      </c>
      <c r="R42" s="23">
        <f>IF($A42="",0,IF(OR($H42="Completed",$H42="No Show"),1,0))</f>
        <v/>
      </c>
      <c r="S42" s="23">
        <f>IF($A42="",0,IF($H42="No Show",1,0))</f>
        <v/>
      </c>
      <c r="T42" s="23">
        <f>IF($A42="",0,IF($H42="Canceled Late",1,0))</f>
        <v/>
      </c>
      <c r="U42" s="24">
        <f>IF($A42="","",IF(COUNTIF($A$7:$A$506,$A42)&gt;1,"Duplicate appointment ID",IF(OR($B42="",$C42="",$D42="",$E42="",$F42="",$G42="",$H42=""),"Missing required field",IF(AND($E42&lt;Dashboard!$B$3,$H42="Scheduled"),"Past appointment still Scheduled",IF(AND(OR($H42="Canceled Late",$H42="Canceled Timely"),OR($I42="",$J42="")),"Cancellation timestamp missing",IF(AND($H42="No Show",OR($N42="",$N42="Pending")),"No-show follow-up open",IF(AND($O42&lt;&gt;"",$O42&lt;$E42),"Rescheduled date before appointment","OK")))))))</f>
        <v/>
      </c>
    </row>
    <row r="43">
      <c r="A43" s="18" t="n"/>
      <c r="B43" s="18" t="n"/>
      <c r="C43" s="18" t="n"/>
      <c r="D43" s="18" t="n"/>
      <c r="E43" s="34" t="n"/>
      <c r="F43" s="20" t="n"/>
      <c r="G43" s="18" t="n"/>
      <c r="H43" s="18" t="n"/>
      <c r="I43" s="34" t="n"/>
      <c r="J43" s="20" t="n"/>
      <c r="K43" s="35">
        <f>IF(OR($A43="",$E43="",$F43="",$I43="",$J43=""),"",ROUND((($E43+$F43)-($I43+$J43))*24,1))</f>
        <v/>
      </c>
      <c r="L43" s="18" t="n"/>
      <c r="M43" s="34" t="n"/>
      <c r="N43" s="18" t="n"/>
      <c r="O43" s="34" t="n"/>
      <c r="P43" s="22" t="n"/>
      <c r="Q43" s="23">
        <f>IF(OR($A43="",$E43="",Dashboard!$B$4="",Dashboard!$B$5=""),0,IF(AND($E43&gt;=Dashboard!$B$4,$E43&lt;=Dashboard!$B$5,OR(Dashboard!$B$6="All Clinics",$C43=Dashboard!$B$6),OR(Dashboard!$B$7="All Teams",$D43=Dashboard!$B$7)),1,0))</f>
        <v/>
      </c>
      <c r="R43" s="23">
        <f>IF($A43="",0,IF(OR($H43="Completed",$H43="No Show"),1,0))</f>
        <v/>
      </c>
      <c r="S43" s="23">
        <f>IF($A43="",0,IF($H43="No Show",1,0))</f>
        <v/>
      </c>
      <c r="T43" s="23">
        <f>IF($A43="",0,IF($H43="Canceled Late",1,0))</f>
        <v/>
      </c>
      <c r="U43" s="24">
        <f>IF($A43="","",IF(COUNTIF($A$7:$A$506,$A43)&gt;1,"Duplicate appointment ID",IF(OR($B43="",$C43="",$D43="",$E43="",$F43="",$G43="",$H43=""),"Missing required field",IF(AND($E43&lt;Dashboard!$B$3,$H43="Scheduled"),"Past appointment still Scheduled",IF(AND(OR($H43="Canceled Late",$H43="Canceled Timely"),OR($I43="",$J43="")),"Cancellation timestamp missing",IF(AND($H43="No Show",OR($N43="",$N43="Pending")),"No-show follow-up open",IF(AND($O43&lt;&gt;"",$O43&lt;$E43),"Rescheduled date before appointment","OK")))))))</f>
        <v/>
      </c>
    </row>
    <row r="44">
      <c r="A44" s="18" t="n"/>
      <c r="B44" s="18" t="n"/>
      <c r="C44" s="18" t="n"/>
      <c r="D44" s="18" t="n"/>
      <c r="E44" s="34" t="n"/>
      <c r="F44" s="20" t="n"/>
      <c r="G44" s="18" t="n"/>
      <c r="H44" s="18" t="n"/>
      <c r="I44" s="34" t="n"/>
      <c r="J44" s="20" t="n"/>
      <c r="K44" s="35">
        <f>IF(OR($A44="",$E44="",$F44="",$I44="",$J44=""),"",ROUND((($E44+$F44)-($I44+$J44))*24,1))</f>
        <v/>
      </c>
      <c r="L44" s="18" t="n"/>
      <c r="M44" s="34" t="n"/>
      <c r="N44" s="18" t="n"/>
      <c r="O44" s="34" t="n"/>
      <c r="P44" s="22" t="n"/>
      <c r="Q44" s="23">
        <f>IF(OR($A44="",$E44="",Dashboard!$B$4="",Dashboard!$B$5=""),0,IF(AND($E44&gt;=Dashboard!$B$4,$E44&lt;=Dashboard!$B$5,OR(Dashboard!$B$6="All Clinics",$C44=Dashboard!$B$6),OR(Dashboard!$B$7="All Teams",$D44=Dashboard!$B$7)),1,0))</f>
        <v/>
      </c>
      <c r="R44" s="23">
        <f>IF($A44="",0,IF(OR($H44="Completed",$H44="No Show"),1,0))</f>
        <v/>
      </c>
      <c r="S44" s="23">
        <f>IF($A44="",0,IF($H44="No Show",1,0))</f>
        <v/>
      </c>
      <c r="T44" s="23">
        <f>IF($A44="",0,IF($H44="Canceled Late",1,0))</f>
        <v/>
      </c>
      <c r="U44" s="24">
        <f>IF($A44="","",IF(COUNTIF($A$7:$A$506,$A44)&gt;1,"Duplicate appointment ID",IF(OR($B44="",$C44="",$D44="",$E44="",$F44="",$G44="",$H44=""),"Missing required field",IF(AND($E44&lt;Dashboard!$B$3,$H44="Scheduled"),"Past appointment still Scheduled",IF(AND(OR($H44="Canceled Late",$H44="Canceled Timely"),OR($I44="",$J44="")),"Cancellation timestamp missing",IF(AND($H44="No Show",OR($N44="",$N44="Pending")),"No-show follow-up open",IF(AND($O44&lt;&gt;"",$O44&lt;$E44),"Rescheduled date before appointment","OK")))))))</f>
        <v/>
      </c>
    </row>
    <row r="45">
      <c r="A45" s="18" t="n"/>
      <c r="B45" s="18" t="n"/>
      <c r="C45" s="18" t="n"/>
      <c r="D45" s="18" t="n"/>
      <c r="E45" s="34" t="n"/>
      <c r="F45" s="20" t="n"/>
      <c r="G45" s="18" t="n"/>
      <c r="H45" s="18" t="n"/>
      <c r="I45" s="34" t="n"/>
      <c r="J45" s="20" t="n"/>
      <c r="K45" s="35">
        <f>IF(OR($A45="",$E45="",$F45="",$I45="",$J45=""),"",ROUND((($E45+$F45)-($I45+$J45))*24,1))</f>
        <v/>
      </c>
      <c r="L45" s="18" t="n"/>
      <c r="M45" s="34" t="n"/>
      <c r="N45" s="18" t="n"/>
      <c r="O45" s="34" t="n"/>
      <c r="P45" s="22" t="n"/>
      <c r="Q45" s="23">
        <f>IF(OR($A45="",$E45="",Dashboard!$B$4="",Dashboard!$B$5=""),0,IF(AND($E45&gt;=Dashboard!$B$4,$E45&lt;=Dashboard!$B$5,OR(Dashboard!$B$6="All Clinics",$C45=Dashboard!$B$6),OR(Dashboard!$B$7="All Teams",$D45=Dashboard!$B$7)),1,0))</f>
        <v/>
      </c>
      <c r="R45" s="23">
        <f>IF($A45="",0,IF(OR($H45="Completed",$H45="No Show"),1,0))</f>
        <v/>
      </c>
      <c r="S45" s="23">
        <f>IF($A45="",0,IF($H45="No Show",1,0))</f>
        <v/>
      </c>
      <c r="T45" s="23">
        <f>IF($A45="",0,IF($H45="Canceled Late",1,0))</f>
        <v/>
      </c>
      <c r="U45" s="24">
        <f>IF($A45="","",IF(COUNTIF($A$7:$A$506,$A45)&gt;1,"Duplicate appointment ID",IF(OR($B45="",$C45="",$D45="",$E45="",$F45="",$G45="",$H45=""),"Missing required field",IF(AND($E45&lt;Dashboard!$B$3,$H45="Scheduled"),"Past appointment still Scheduled",IF(AND(OR($H45="Canceled Late",$H45="Canceled Timely"),OR($I45="",$J45="")),"Cancellation timestamp missing",IF(AND($H45="No Show",OR($N45="",$N45="Pending")),"No-show follow-up open",IF(AND($O45&lt;&gt;"",$O45&lt;$E45),"Rescheduled date before appointment","OK")))))))</f>
        <v/>
      </c>
    </row>
    <row r="46">
      <c r="A46" s="18" t="n"/>
      <c r="B46" s="18" t="n"/>
      <c r="C46" s="18" t="n"/>
      <c r="D46" s="18" t="n"/>
      <c r="E46" s="34" t="n"/>
      <c r="F46" s="20" t="n"/>
      <c r="G46" s="18" t="n"/>
      <c r="H46" s="18" t="n"/>
      <c r="I46" s="34" t="n"/>
      <c r="J46" s="20" t="n"/>
      <c r="K46" s="35">
        <f>IF(OR($A46="",$E46="",$F46="",$I46="",$J46=""),"",ROUND((($E46+$F46)-($I46+$J46))*24,1))</f>
        <v/>
      </c>
      <c r="L46" s="18" t="n"/>
      <c r="M46" s="34" t="n"/>
      <c r="N46" s="18" t="n"/>
      <c r="O46" s="34" t="n"/>
      <c r="P46" s="22" t="n"/>
      <c r="Q46" s="23">
        <f>IF(OR($A46="",$E46="",Dashboard!$B$4="",Dashboard!$B$5=""),0,IF(AND($E46&gt;=Dashboard!$B$4,$E46&lt;=Dashboard!$B$5,OR(Dashboard!$B$6="All Clinics",$C46=Dashboard!$B$6),OR(Dashboard!$B$7="All Teams",$D46=Dashboard!$B$7)),1,0))</f>
        <v/>
      </c>
      <c r="R46" s="23">
        <f>IF($A46="",0,IF(OR($H46="Completed",$H46="No Show"),1,0))</f>
        <v/>
      </c>
      <c r="S46" s="23">
        <f>IF($A46="",0,IF($H46="No Show",1,0))</f>
        <v/>
      </c>
      <c r="T46" s="23">
        <f>IF($A46="",0,IF($H46="Canceled Late",1,0))</f>
        <v/>
      </c>
      <c r="U46" s="24">
        <f>IF($A46="","",IF(COUNTIF($A$7:$A$506,$A46)&gt;1,"Duplicate appointment ID",IF(OR($B46="",$C46="",$D46="",$E46="",$F46="",$G46="",$H46=""),"Missing required field",IF(AND($E46&lt;Dashboard!$B$3,$H46="Scheduled"),"Past appointment still Scheduled",IF(AND(OR($H46="Canceled Late",$H46="Canceled Timely"),OR($I46="",$J46="")),"Cancellation timestamp missing",IF(AND($H46="No Show",OR($N46="",$N46="Pending")),"No-show follow-up open",IF(AND($O46&lt;&gt;"",$O46&lt;$E46),"Rescheduled date before appointment","OK")))))))</f>
        <v/>
      </c>
    </row>
    <row r="47">
      <c r="A47" s="18" t="n"/>
      <c r="B47" s="18" t="n"/>
      <c r="C47" s="18" t="n"/>
      <c r="D47" s="18" t="n"/>
      <c r="E47" s="34" t="n"/>
      <c r="F47" s="20" t="n"/>
      <c r="G47" s="18" t="n"/>
      <c r="H47" s="18" t="n"/>
      <c r="I47" s="34" t="n"/>
      <c r="J47" s="20" t="n"/>
      <c r="K47" s="35">
        <f>IF(OR($A47="",$E47="",$F47="",$I47="",$J47=""),"",ROUND((($E47+$F47)-($I47+$J47))*24,1))</f>
        <v/>
      </c>
      <c r="L47" s="18" t="n"/>
      <c r="M47" s="34" t="n"/>
      <c r="N47" s="18" t="n"/>
      <c r="O47" s="34" t="n"/>
      <c r="P47" s="22" t="n"/>
      <c r="Q47" s="23">
        <f>IF(OR($A47="",$E47="",Dashboard!$B$4="",Dashboard!$B$5=""),0,IF(AND($E47&gt;=Dashboard!$B$4,$E47&lt;=Dashboard!$B$5,OR(Dashboard!$B$6="All Clinics",$C47=Dashboard!$B$6),OR(Dashboard!$B$7="All Teams",$D47=Dashboard!$B$7)),1,0))</f>
        <v/>
      </c>
      <c r="R47" s="23">
        <f>IF($A47="",0,IF(OR($H47="Completed",$H47="No Show"),1,0))</f>
        <v/>
      </c>
      <c r="S47" s="23">
        <f>IF($A47="",0,IF($H47="No Show",1,0))</f>
        <v/>
      </c>
      <c r="T47" s="23">
        <f>IF($A47="",0,IF($H47="Canceled Late",1,0))</f>
        <v/>
      </c>
      <c r="U47" s="24">
        <f>IF($A47="","",IF(COUNTIF($A$7:$A$506,$A47)&gt;1,"Duplicate appointment ID",IF(OR($B47="",$C47="",$D47="",$E47="",$F47="",$G47="",$H47=""),"Missing required field",IF(AND($E47&lt;Dashboard!$B$3,$H47="Scheduled"),"Past appointment still Scheduled",IF(AND(OR($H47="Canceled Late",$H47="Canceled Timely"),OR($I47="",$J47="")),"Cancellation timestamp missing",IF(AND($H47="No Show",OR($N47="",$N47="Pending")),"No-show follow-up open",IF(AND($O47&lt;&gt;"",$O47&lt;$E47),"Rescheduled date before appointment","OK")))))))</f>
        <v/>
      </c>
    </row>
    <row r="48">
      <c r="A48" s="18" t="n"/>
      <c r="B48" s="18" t="n"/>
      <c r="C48" s="18" t="n"/>
      <c r="D48" s="18" t="n"/>
      <c r="E48" s="34" t="n"/>
      <c r="F48" s="20" t="n"/>
      <c r="G48" s="18" t="n"/>
      <c r="H48" s="18" t="n"/>
      <c r="I48" s="34" t="n"/>
      <c r="J48" s="20" t="n"/>
      <c r="K48" s="35">
        <f>IF(OR($A48="",$E48="",$F48="",$I48="",$J48=""),"",ROUND((($E48+$F48)-($I48+$J48))*24,1))</f>
        <v/>
      </c>
      <c r="L48" s="18" t="n"/>
      <c r="M48" s="34" t="n"/>
      <c r="N48" s="18" t="n"/>
      <c r="O48" s="34" t="n"/>
      <c r="P48" s="22" t="n"/>
      <c r="Q48" s="23">
        <f>IF(OR($A48="",$E48="",Dashboard!$B$4="",Dashboard!$B$5=""),0,IF(AND($E48&gt;=Dashboard!$B$4,$E48&lt;=Dashboard!$B$5,OR(Dashboard!$B$6="All Clinics",$C48=Dashboard!$B$6),OR(Dashboard!$B$7="All Teams",$D48=Dashboard!$B$7)),1,0))</f>
        <v/>
      </c>
      <c r="R48" s="23">
        <f>IF($A48="",0,IF(OR($H48="Completed",$H48="No Show"),1,0))</f>
        <v/>
      </c>
      <c r="S48" s="23">
        <f>IF($A48="",0,IF($H48="No Show",1,0))</f>
        <v/>
      </c>
      <c r="T48" s="23">
        <f>IF($A48="",0,IF($H48="Canceled Late",1,0))</f>
        <v/>
      </c>
      <c r="U48" s="24">
        <f>IF($A48="","",IF(COUNTIF($A$7:$A$506,$A48)&gt;1,"Duplicate appointment ID",IF(OR($B48="",$C48="",$D48="",$E48="",$F48="",$G48="",$H48=""),"Missing required field",IF(AND($E48&lt;Dashboard!$B$3,$H48="Scheduled"),"Past appointment still Scheduled",IF(AND(OR($H48="Canceled Late",$H48="Canceled Timely"),OR($I48="",$J48="")),"Cancellation timestamp missing",IF(AND($H48="No Show",OR($N48="",$N48="Pending")),"No-show follow-up open",IF(AND($O48&lt;&gt;"",$O48&lt;$E48),"Rescheduled date before appointment","OK")))))))</f>
        <v/>
      </c>
    </row>
    <row r="49">
      <c r="A49" s="18" t="n"/>
      <c r="B49" s="18" t="n"/>
      <c r="C49" s="18" t="n"/>
      <c r="D49" s="18" t="n"/>
      <c r="E49" s="34" t="n"/>
      <c r="F49" s="20" t="n"/>
      <c r="G49" s="18" t="n"/>
      <c r="H49" s="18" t="n"/>
      <c r="I49" s="34" t="n"/>
      <c r="J49" s="20" t="n"/>
      <c r="K49" s="35">
        <f>IF(OR($A49="",$E49="",$F49="",$I49="",$J49=""),"",ROUND((($E49+$F49)-($I49+$J49))*24,1))</f>
        <v/>
      </c>
      <c r="L49" s="18" t="n"/>
      <c r="M49" s="34" t="n"/>
      <c r="N49" s="18" t="n"/>
      <c r="O49" s="34" t="n"/>
      <c r="P49" s="22" t="n"/>
      <c r="Q49" s="23">
        <f>IF(OR($A49="",$E49="",Dashboard!$B$4="",Dashboard!$B$5=""),0,IF(AND($E49&gt;=Dashboard!$B$4,$E49&lt;=Dashboard!$B$5,OR(Dashboard!$B$6="All Clinics",$C49=Dashboard!$B$6),OR(Dashboard!$B$7="All Teams",$D49=Dashboard!$B$7)),1,0))</f>
        <v/>
      </c>
      <c r="R49" s="23">
        <f>IF($A49="",0,IF(OR($H49="Completed",$H49="No Show"),1,0))</f>
        <v/>
      </c>
      <c r="S49" s="23">
        <f>IF($A49="",0,IF($H49="No Show",1,0))</f>
        <v/>
      </c>
      <c r="T49" s="23">
        <f>IF($A49="",0,IF($H49="Canceled Late",1,0))</f>
        <v/>
      </c>
      <c r="U49" s="24">
        <f>IF($A49="","",IF(COUNTIF($A$7:$A$506,$A49)&gt;1,"Duplicate appointment ID",IF(OR($B49="",$C49="",$D49="",$E49="",$F49="",$G49="",$H49=""),"Missing required field",IF(AND($E49&lt;Dashboard!$B$3,$H49="Scheduled"),"Past appointment still Scheduled",IF(AND(OR($H49="Canceled Late",$H49="Canceled Timely"),OR($I49="",$J49="")),"Cancellation timestamp missing",IF(AND($H49="No Show",OR($N49="",$N49="Pending")),"No-show follow-up open",IF(AND($O49&lt;&gt;"",$O49&lt;$E49),"Rescheduled date before appointment","OK")))))))</f>
        <v/>
      </c>
    </row>
    <row r="50">
      <c r="A50" s="18" t="n"/>
      <c r="B50" s="18" t="n"/>
      <c r="C50" s="18" t="n"/>
      <c r="D50" s="18" t="n"/>
      <c r="E50" s="34" t="n"/>
      <c r="F50" s="20" t="n"/>
      <c r="G50" s="18" t="n"/>
      <c r="H50" s="18" t="n"/>
      <c r="I50" s="34" t="n"/>
      <c r="J50" s="20" t="n"/>
      <c r="K50" s="35">
        <f>IF(OR($A50="",$E50="",$F50="",$I50="",$J50=""),"",ROUND((($E50+$F50)-($I50+$J50))*24,1))</f>
        <v/>
      </c>
      <c r="L50" s="18" t="n"/>
      <c r="M50" s="34" t="n"/>
      <c r="N50" s="18" t="n"/>
      <c r="O50" s="34" t="n"/>
      <c r="P50" s="22" t="n"/>
      <c r="Q50" s="23">
        <f>IF(OR($A50="",$E50="",Dashboard!$B$4="",Dashboard!$B$5=""),0,IF(AND($E50&gt;=Dashboard!$B$4,$E50&lt;=Dashboard!$B$5,OR(Dashboard!$B$6="All Clinics",$C50=Dashboard!$B$6),OR(Dashboard!$B$7="All Teams",$D50=Dashboard!$B$7)),1,0))</f>
        <v/>
      </c>
      <c r="R50" s="23">
        <f>IF($A50="",0,IF(OR($H50="Completed",$H50="No Show"),1,0))</f>
        <v/>
      </c>
      <c r="S50" s="23">
        <f>IF($A50="",0,IF($H50="No Show",1,0))</f>
        <v/>
      </c>
      <c r="T50" s="23">
        <f>IF($A50="",0,IF($H50="Canceled Late",1,0))</f>
        <v/>
      </c>
      <c r="U50" s="24">
        <f>IF($A50="","",IF(COUNTIF($A$7:$A$506,$A50)&gt;1,"Duplicate appointment ID",IF(OR($B50="",$C50="",$D50="",$E50="",$F50="",$G50="",$H50=""),"Missing required field",IF(AND($E50&lt;Dashboard!$B$3,$H50="Scheduled"),"Past appointment still Scheduled",IF(AND(OR($H50="Canceled Late",$H50="Canceled Timely"),OR($I50="",$J50="")),"Cancellation timestamp missing",IF(AND($H50="No Show",OR($N50="",$N50="Pending")),"No-show follow-up open",IF(AND($O50&lt;&gt;"",$O50&lt;$E50),"Rescheduled date before appointment","OK")))))))</f>
        <v/>
      </c>
    </row>
    <row r="51">
      <c r="A51" s="18" t="n"/>
      <c r="B51" s="18" t="n"/>
      <c r="C51" s="18" t="n"/>
      <c r="D51" s="18" t="n"/>
      <c r="E51" s="34" t="n"/>
      <c r="F51" s="20" t="n"/>
      <c r="G51" s="18" t="n"/>
      <c r="H51" s="18" t="n"/>
      <c r="I51" s="34" t="n"/>
      <c r="J51" s="20" t="n"/>
      <c r="K51" s="35">
        <f>IF(OR($A51="",$E51="",$F51="",$I51="",$J51=""),"",ROUND((($E51+$F51)-($I51+$J51))*24,1))</f>
        <v/>
      </c>
      <c r="L51" s="18" t="n"/>
      <c r="M51" s="34" t="n"/>
      <c r="N51" s="18" t="n"/>
      <c r="O51" s="34" t="n"/>
      <c r="P51" s="22" t="n"/>
      <c r="Q51" s="23">
        <f>IF(OR($A51="",$E51="",Dashboard!$B$4="",Dashboard!$B$5=""),0,IF(AND($E51&gt;=Dashboard!$B$4,$E51&lt;=Dashboard!$B$5,OR(Dashboard!$B$6="All Clinics",$C51=Dashboard!$B$6),OR(Dashboard!$B$7="All Teams",$D51=Dashboard!$B$7)),1,0))</f>
        <v/>
      </c>
      <c r="R51" s="23">
        <f>IF($A51="",0,IF(OR($H51="Completed",$H51="No Show"),1,0))</f>
        <v/>
      </c>
      <c r="S51" s="23">
        <f>IF($A51="",0,IF($H51="No Show",1,0))</f>
        <v/>
      </c>
      <c r="T51" s="23">
        <f>IF($A51="",0,IF($H51="Canceled Late",1,0))</f>
        <v/>
      </c>
      <c r="U51" s="24">
        <f>IF($A51="","",IF(COUNTIF($A$7:$A$506,$A51)&gt;1,"Duplicate appointment ID",IF(OR($B51="",$C51="",$D51="",$E51="",$F51="",$G51="",$H51=""),"Missing required field",IF(AND($E51&lt;Dashboard!$B$3,$H51="Scheduled"),"Past appointment still Scheduled",IF(AND(OR($H51="Canceled Late",$H51="Canceled Timely"),OR($I51="",$J51="")),"Cancellation timestamp missing",IF(AND($H51="No Show",OR($N51="",$N51="Pending")),"No-show follow-up open",IF(AND($O51&lt;&gt;"",$O51&lt;$E51),"Rescheduled date before appointment","OK")))))))</f>
        <v/>
      </c>
    </row>
    <row r="52">
      <c r="A52" s="18" t="n"/>
      <c r="B52" s="18" t="n"/>
      <c r="C52" s="18" t="n"/>
      <c r="D52" s="18" t="n"/>
      <c r="E52" s="34" t="n"/>
      <c r="F52" s="20" t="n"/>
      <c r="G52" s="18" t="n"/>
      <c r="H52" s="18" t="n"/>
      <c r="I52" s="34" t="n"/>
      <c r="J52" s="20" t="n"/>
      <c r="K52" s="35">
        <f>IF(OR($A52="",$E52="",$F52="",$I52="",$J52=""),"",ROUND((($E52+$F52)-($I52+$J52))*24,1))</f>
        <v/>
      </c>
      <c r="L52" s="18" t="n"/>
      <c r="M52" s="34" t="n"/>
      <c r="N52" s="18" t="n"/>
      <c r="O52" s="34" t="n"/>
      <c r="P52" s="22" t="n"/>
      <c r="Q52" s="23">
        <f>IF(OR($A52="",$E52="",Dashboard!$B$4="",Dashboard!$B$5=""),0,IF(AND($E52&gt;=Dashboard!$B$4,$E52&lt;=Dashboard!$B$5,OR(Dashboard!$B$6="All Clinics",$C52=Dashboard!$B$6),OR(Dashboard!$B$7="All Teams",$D52=Dashboard!$B$7)),1,0))</f>
        <v/>
      </c>
      <c r="R52" s="23">
        <f>IF($A52="",0,IF(OR($H52="Completed",$H52="No Show"),1,0))</f>
        <v/>
      </c>
      <c r="S52" s="23">
        <f>IF($A52="",0,IF($H52="No Show",1,0))</f>
        <v/>
      </c>
      <c r="T52" s="23">
        <f>IF($A52="",0,IF($H52="Canceled Late",1,0))</f>
        <v/>
      </c>
      <c r="U52" s="24">
        <f>IF($A52="","",IF(COUNTIF($A$7:$A$506,$A52)&gt;1,"Duplicate appointment ID",IF(OR($B52="",$C52="",$D52="",$E52="",$F52="",$G52="",$H52=""),"Missing required field",IF(AND($E52&lt;Dashboard!$B$3,$H52="Scheduled"),"Past appointment still Scheduled",IF(AND(OR($H52="Canceled Late",$H52="Canceled Timely"),OR($I52="",$J52="")),"Cancellation timestamp missing",IF(AND($H52="No Show",OR($N52="",$N52="Pending")),"No-show follow-up open",IF(AND($O52&lt;&gt;"",$O52&lt;$E52),"Rescheduled date before appointment","OK")))))))</f>
        <v/>
      </c>
    </row>
    <row r="53">
      <c r="A53" s="18" t="n"/>
      <c r="B53" s="18" t="n"/>
      <c r="C53" s="18" t="n"/>
      <c r="D53" s="18" t="n"/>
      <c r="E53" s="34" t="n"/>
      <c r="F53" s="20" t="n"/>
      <c r="G53" s="18" t="n"/>
      <c r="H53" s="18" t="n"/>
      <c r="I53" s="34" t="n"/>
      <c r="J53" s="20" t="n"/>
      <c r="K53" s="35">
        <f>IF(OR($A53="",$E53="",$F53="",$I53="",$J53=""),"",ROUND((($E53+$F53)-($I53+$J53))*24,1))</f>
        <v/>
      </c>
      <c r="L53" s="18" t="n"/>
      <c r="M53" s="34" t="n"/>
      <c r="N53" s="18" t="n"/>
      <c r="O53" s="34" t="n"/>
      <c r="P53" s="22" t="n"/>
      <c r="Q53" s="23">
        <f>IF(OR($A53="",$E53="",Dashboard!$B$4="",Dashboard!$B$5=""),0,IF(AND($E53&gt;=Dashboard!$B$4,$E53&lt;=Dashboard!$B$5,OR(Dashboard!$B$6="All Clinics",$C53=Dashboard!$B$6),OR(Dashboard!$B$7="All Teams",$D53=Dashboard!$B$7)),1,0))</f>
        <v/>
      </c>
      <c r="R53" s="23">
        <f>IF($A53="",0,IF(OR($H53="Completed",$H53="No Show"),1,0))</f>
        <v/>
      </c>
      <c r="S53" s="23">
        <f>IF($A53="",0,IF($H53="No Show",1,0))</f>
        <v/>
      </c>
      <c r="T53" s="23">
        <f>IF($A53="",0,IF($H53="Canceled Late",1,0))</f>
        <v/>
      </c>
      <c r="U53" s="24">
        <f>IF($A53="","",IF(COUNTIF($A$7:$A$506,$A53)&gt;1,"Duplicate appointment ID",IF(OR($B53="",$C53="",$D53="",$E53="",$F53="",$G53="",$H53=""),"Missing required field",IF(AND($E53&lt;Dashboard!$B$3,$H53="Scheduled"),"Past appointment still Scheduled",IF(AND(OR($H53="Canceled Late",$H53="Canceled Timely"),OR($I53="",$J53="")),"Cancellation timestamp missing",IF(AND($H53="No Show",OR($N53="",$N53="Pending")),"No-show follow-up open",IF(AND($O53&lt;&gt;"",$O53&lt;$E53),"Rescheduled date before appointment","OK")))))))</f>
        <v/>
      </c>
    </row>
    <row r="54">
      <c r="A54" s="18" t="n"/>
      <c r="B54" s="18" t="n"/>
      <c r="C54" s="18" t="n"/>
      <c r="D54" s="18" t="n"/>
      <c r="E54" s="34" t="n"/>
      <c r="F54" s="20" t="n"/>
      <c r="G54" s="18" t="n"/>
      <c r="H54" s="18" t="n"/>
      <c r="I54" s="34" t="n"/>
      <c r="J54" s="20" t="n"/>
      <c r="K54" s="35">
        <f>IF(OR($A54="",$E54="",$F54="",$I54="",$J54=""),"",ROUND((($E54+$F54)-($I54+$J54))*24,1))</f>
        <v/>
      </c>
      <c r="L54" s="18" t="n"/>
      <c r="M54" s="34" t="n"/>
      <c r="N54" s="18" t="n"/>
      <c r="O54" s="34" t="n"/>
      <c r="P54" s="22" t="n"/>
      <c r="Q54" s="23">
        <f>IF(OR($A54="",$E54="",Dashboard!$B$4="",Dashboard!$B$5=""),0,IF(AND($E54&gt;=Dashboard!$B$4,$E54&lt;=Dashboard!$B$5,OR(Dashboard!$B$6="All Clinics",$C54=Dashboard!$B$6),OR(Dashboard!$B$7="All Teams",$D54=Dashboard!$B$7)),1,0))</f>
        <v/>
      </c>
      <c r="R54" s="23">
        <f>IF($A54="",0,IF(OR($H54="Completed",$H54="No Show"),1,0))</f>
        <v/>
      </c>
      <c r="S54" s="23">
        <f>IF($A54="",0,IF($H54="No Show",1,0))</f>
        <v/>
      </c>
      <c r="T54" s="23">
        <f>IF($A54="",0,IF($H54="Canceled Late",1,0))</f>
        <v/>
      </c>
      <c r="U54" s="24">
        <f>IF($A54="","",IF(COUNTIF($A$7:$A$506,$A54)&gt;1,"Duplicate appointment ID",IF(OR($B54="",$C54="",$D54="",$E54="",$F54="",$G54="",$H54=""),"Missing required field",IF(AND($E54&lt;Dashboard!$B$3,$H54="Scheduled"),"Past appointment still Scheduled",IF(AND(OR($H54="Canceled Late",$H54="Canceled Timely"),OR($I54="",$J54="")),"Cancellation timestamp missing",IF(AND($H54="No Show",OR($N54="",$N54="Pending")),"No-show follow-up open",IF(AND($O54&lt;&gt;"",$O54&lt;$E54),"Rescheduled date before appointment","OK")))))))</f>
        <v/>
      </c>
    </row>
    <row r="55">
      <c r="A55" s="18" t="n"/>
      <c r="B55" s="18" t="n"/>
      <c r="C55" s="18" t="n"/>
      <c r="D55" s="18" t="n"/>
      <c r="E55" s="34" t="n"/>
      <c r="F55" s="20" t="n"/>
      <c r="G55" s="18" t="n"/>
      <c r="H55" s="18" t="n"/>
      <c r="I55" s="34" t="n"/>
      <c r="J55" s="20" t="n"/>
      <c r="K55" s="35">
        <f>IF(OR($A55="",$E55="",$F55="",$I55="",$J55=""),"",ROUND((($E55+$F55)-($I55+$J55))*24,1))</f>
        <v/>
      </c>
      <c r="L55" s="18" t="n"/>
      <c r="M55" s="34" t="n"/>
      <c r="N55" s="18" t="n"/>
      <c r="O55" s="34" t="n"/>
      <c r="P55" s="22" t="n"/>
      <c r="Q55" s="23">
        <f>IF(OR($A55="",$E55="",Dashboard!$B$4="",Dashboard!$B$5=""),0,IF(AND($E55&gt;=Dashboard!$B$4,$E55&lt;=Dashboard!$B$5,OR(Dashboard!$B$6="All Clinics",$C55=Dashboard!$B$6),OR(Dashboard!$B$7="All Teams",$D55=Dashboard!$B$7)),1,0))</f>
        <v/>
      </c>
      <c r="R55" s="23">
        <f>IF($A55="",0,IF(OR($H55="Completed",$H55="No Show"),1,0))</f>
        <v/>
      </c>
      <c r="S55" s="23">
        <f>IF($A55="",0,IF($H55="No Show",1,0))</f>
        <v/>
      </c>
      <c r="T55" s="23">
        <f>IF($A55="",0,IF($H55="Canceled Late",1,0))</f>
        <v/>
      </c>
      <c r="U55" s="24">
        <f>IF($A55="","",IF(COUNTIF($A$7:$A$506,$A55)&gt;1,"Duplicate appointment ID",IF(OR($B55="",$C55="",$D55="",$E55="",$F55="",$G55="",$H55=""),"Missing required field",IF(AND($E55&lt;Dashboard!$B$3,$H55="Scheduled"),"Past appointment still Scheduled",IF(AND(OR($H55="Canceled Late",$H55="Canceled Timely"),OR($I55="",$J55="")),"Cancellation timestamp missing",IF(AND($H55="No Show",OR($N55="",$N55="Pending")),"No-show follow-up open",IF(AND($O55&lt;&gt;"",$O55&lt;$E55),"Rescheduled date before appointment","OK")))))))</f>
        <v/>
      </c>
    </row>
    <row r="56">
      <c r="A56" s="18" t="n"/>
      <c r="B56" s="18" t="n"/>
      <c r="C56" s="18" t="n"/>
      <c r="D56" s="18" t="n"/>
      <c r="E56" s="34" t="n"/>
      <c r="F56" s="20" t="n"/>
      <c r="G56" s="18" t="n"/>
      <c r="H56" s="18" t="n"/>
      <c r="I56" s="34" t="n"/>
      <c r="J56" s="20" t="n"/>
      <c r="K56" s="35">
        <f>IF(OR($A56="",$E56="",$F56="",$I56="",$J56=""),"",ROUND((($E56+$F56)-($I56+$J56))*24,1))</f>
        <v/>
      </c>
      <c r="L56" s="18" t="n"/>
      <c r="M56" s="34" t="n"/>
      <c r="N56" s="18" t="n"/>
      <c r="O56" s="34" t="n"/>
      <c r="P56" s="22" t="n"/>
      <c r="Q56" s="23">
        <f>IF(OR($A56="",$E56="",Dashboard!$B$4="",Dashboard!$B$5=""),0,IF(AND($E56&gt;=Dashboard!$B$4,$E56&lt;=Dashboard!$B$5,OR(Dashboard!$B$6="All Clinics",$C56=Dashboard!$B$6),OR(Dashboard!$B$7="All Teams",$D56=Dashboard!$B$7)),1,0))</f>
        <v/>
      </c>
      <c r="R56" s="23">
        <f>IF($A56="",0,IF(OR($H56="Completed",$H56="No Show"),1,0))</f>
        <v/>
      </c>
      <c r="S56" s="23">
        <f>IF($A56="",0,IF($H56="No Show",1,0))</f>
        <v/>
      </c>
      <c r="T56" s="23">
        <f>IF($A56="",0,IF($H56="Canceled Late",1,0))</f>
        <v/>
      </c>
      <c r="U56" s="24">
        <f>IF($A56="","",IF(COUNTIF($A$7:$A$506,$A56)&gt;1,"Duplicate appointment ID",IF(OR($B56="",$C56="",$D56="",$E56="",$F56="",$G56="",$H56=""),"Missing required field",IF(AND($E56&lt;Dashboard!$B$3,$H56="Scheduled"),"Past appointment still Scheduled",IF(AND(OR($H56="Canceled Late",$H56="Canceled Timely"),OR($I56="",$J56="")),"Cancellation timestamp missing",IF(AND($H56="No Show",OR($N56="",$N56="Pending")),"No-show follow-up open",IF(AND($O56&lt;&gt;"",$O56&lt;$E56),"Rescheduled date before appointment","OK")))))))</f>
        <v/>
      </c>
    </row>
    <row r="57">
      <c r="A57" s="18" t="n"/>
      <c r="B57" s="18" t="n"/>
      <c r="C57" s="18" t="n"/>
      <c r="D57" s="18" t="n"/>
      <c r="E57" s="34" t="n"/>
      <c r="F57" s="20" t="n"/>
      <c r="G57" s="18" t="n"/>
      <c r="H57" s="18" t="n"/>
      <c r="I57" s="34" t="n"/>
      <c r="J57" s="20" t="n"/>
      <c r="K57" s="35">
        <f>IF(OR($A57="",$E57="",$F57="",$I57="",$J57=""),"",ROUND((($E57+$F57)-($I57+$J57))*24,1))</f>
        <v/>
      </c>
      <c r="L57" s="18" t="n"/>
      <c r="M57" s="34" t="n"/>
      <c r="N57" s="18" t="n"/>
      <c r="O57" s="34" t="n"/>
      <c r="P57" s="22" t="n"/>
      <c r="Q57" s="23">
        <f>IF(OR($A57="",$E57="",Dashboard!$B$4="",Dashboard!$B$5=""),0,IF(AND($E57&gt;=Dashboard!$B$4,$E57&lt;=Dashboard!$B$5,OR(Dashboard!$B$6="All Clinics",$C57=Dashboard!$B$6),OR(Dashboard!$B$7="All Teams",$D57=Dashboard!$B$7)),1,0))</f>
        <v/>
      </c>
      <c r="R57" s="23">
        <f>IF($A57="",0,IF(OR($H57="Completed",$H57="No Show"),1,0))</f>
        <v/>
      </c>
      <c r="S57" s="23">
        <f>IF($A57="",0,IF($H57="No Show",1,0))</f>
        <v/>
      </c>
      <c r="T57" s="23">
        <f>IF($A57="",0,IF($H57="Canceled Late",1,0))</f>
        <v/>
      </c>
      <c r="U57" s="24">
        <f>IF($A57="","",IF(COUNTIF($A$7:$A$506,$A57)&gt;1,"Duplicate appointment ID",IF(OR($B57="",$C57="",$D57="",$E57="",$F57="",$G57="",$H57=""),"Missing required field",IF(AND($E57&lt;Dashboard!$B$3,$H57="Scheduled"),"Past appointment still Scheduled",IF(AND(OR($H57="Canceled Late",$H57="Canceled Timely"),OR($I57="",$J57="")),"Cancellation timestamp missing",IF(AND($H57="No Show",OR($N57="",$N57="Pending")),"No-show follow-up open",IF(AND($O57&lt;&gt;"",$O57&lt;$E57),"Rescheduled date before appointment","OK")))))))</f>
        <v/>
      </c>
    </row>
    <row r="58">
      <c r="A58" s="18" t="n"/>
      <c r="B58" s="18" t="n"/>
      <c r="C58" s="18" t="n"/>
      <c r="D58" s="18" t="n"/>
      <c r="E58" s="34" t="n"/>
      <c r="F58" s="20" t="n"/>
      <c r="G58" s="18" t="n"/>
      <c r="H58" s="18" t="n"/>
      <c r="I58" s="34" t="n"/>
      <c r="J58" s="20" t="n"/>
      <c r="K58" s="35">
        <f>IF(OR($A58="",$E58="",$F58="",$I58="",$J58=""),"",ROUND((($E58+$F58)-($I58+$J58))*24,1))</f>
        <v/>
      </c>
      <c r="L58" s="18" t="n"/>
      <c r="M58" s="34" t="n"/>
      <c r="N58" s="18" t="n"/>
      <c r="O58" s="34" t="n"/>
      <c r="P58" s="22" t="n"/>
      <c r="Q58" s="23">
        <f>IF(OR($A58="",$E58="",Dashboard!$B$4="",Dashboard!$B$5=""),0,IF(AND($E58&gt;=Dashboard!$B$4,$E58&lt;=Dashboard!$B$5,OR(Dashboard!$B$6="All Clinics",$C58=Dashboard!$B$6),OR(Dashboard!$B$7="All Teams",$D58=Dashboard!$B$7)),1,0))</f>
        <v/>
      </c>
      <c r="R58" s="23">
        <f>IF($A58="",0,IF(OR($H58="Completed",$H58="No Show"),1,0))</f>
        <v/>
      </c>
      <c r="S58" s="23">
        <f>IF($A58="",0,IF($H58="No Show",1,0))</f>
        <v/>
      </c>
      <c r="T58" s="23">
        <f>IF($A58="",0,IF($H58="Canceled Late",1,0))</f>
        <v/>
      </c>
      <c r="U58" s="24">
        <f>IF($A58="","",IF(COUNTIF($A$7:$A$506,$A58)&gt;1,"Duplicate appointment ID",IF(OR($B58="",$C58="",$D58="",$E58="",$F58="",$G58="",$H58=""),"Missing required field",IF(AND($E58&lt;Dashboard!$B$3,$H58="Scheduled"),"Past appointment still Scheduled",IF(AND(OR($H58="Canceled Late",$H58="Canceled Timely"),OR($I58="",$J58="")),"Cancellation timestamp missing",IF(AND($H58="No Show",OR($N58="",$N58="Pending")),"No-show follow-up open",IF(AND($O58&lt;&gt;"",$O58&lt;$E58),"Rescheduled date before appointment","OK")))))))</f>
        <v/>
      </c>
    </row>
    <row r="59">
      <c r="A59" s="18" t="n"/>
      <c r="B59" s="18" t="n"/>
      <c r="C59" s="18" t="n"/>
      <c r="D59" s="18" t="n"/>
      <c r="E59" s="34" t="n"/>
      <c r="F59" s="20" t="n"/>
      <c r="G59" s="18" t="n"/>
      <c r="H59" s="18" t="n"/>
      <c r="I59" s="34" t="n"/>
      <c r="J59" s="20" t="n"/>
      <c r="K59" s="35">
        <f>IF(OR($A59="",$E59="",$F59="",$I59="",$J59=""),"",ROUND((($E59+$F59)-($I59+$J59))*24,1))</f>
        <v/>
      </c>
      <c r="L59" s="18" t="n"/>
      <c r="M59" s="34" t="n"/>
      <c r="N59" s="18" t="n"/>
      <c r="O59" s="34" t="n"/>
      <c r="P59" s="22" t="n"/>
      <c r="Q59" s="23">
        <f>IF(OR($A59="",$E59="",Dashboard!$B$4="",Dashboard!$B$5=""),0,IF(AND($E59&gt;=Dashboard!$B$4,$E59&lt;=Dashboard!$B$5,OR(Dashboard!$B$6="All Clinics",$C59=Dashboard!$B$6),OR(Dashboard!$B$7="All Teams",$D59=Dashboard!$B$7)),1,0))</f>
        <v/>
      </c>
      <c r="R59" s="23">
        <f>IF($A59="",0,IF(OR($H59="Completed",$H59="No Show"),1,0))</f>
        <v/>
      </c>
      <c r="S59" s="23">
        <f>IF($A59="",0,IF($H59="No Show",1,0))</f>
        <v/>
      </c>
      <c r="T59" s="23">
        <f>IF($A59="",0,IF($H59="Canceled Late",1,0))</f>
        <v/>
      </c>
      <c r="U59" s="24">
        <f>IF($A59="","",IF(COUNTIF($A$7:$A$506,$A59)&gt;1,"Duplicate appointment ID",IF(OR($B59="",$C59="",$D59="",$E59="",$F59="",$G59="",$H59=""),"Missing required field",IF(AND($E59&lt;Dashboard!$B$3,$H59="Scheduled"),"Past appointment still Scheduled",IF(AND(OR($H59="Canceled Late",$H59="Canceled Timely"),OR($I59="",$J59="")),"Cancellation timestamp missing",IF(AND($H59="No Show",OR($N59="",$N59="Pending")),"No-show follow-up open",IF(AND($O59&lt;&gt;"",$O59&lt;$E59),"Rescheduled date before appointment","OK")))))))</f>
        <v/>
      </c>
    </row>
    <row r="60">
      <c r="A60" s="18" t="n"/>
      <c r="B60" s="18" t="n"/>
      <c r="C60" s="18" t="n"/>
      <c r="D60" s="18" t="n"/>
      <c r="E60" s="34" t="n"/>
      <c r="F60" s="20" t="n"/>
      <c r="G60" s="18" t="n"/>
      <c r="H60" s="18" t="n"/>
      <c r="I60" s="34" t="n"/>
      <c r="J60" s="20" t="n"/>
      <c r="K60" s="35">
        <f>IF(OR($A60="",$E60="",$F60="",$I60="",$J60=""),"",ROUND((($E60+$F60)-($I60+$J60))*24,1))</f>
        <v/>
      </c>
      <c r="L60" s="18" t="n"/>
      <c r="M60" s="34" t="n"/>
      <c r="N60" s="18" t="n"/>
      <c r="O60" s="34" t="n"/>
      <c r="P60" s="22" t="n"/>
      <c r="Q60" s="23">
        <f>IF(OR($A60="",$E60="",Dashboard!$B$4="",Dashboard!$B$5=""),0,IF(AND($E60&gt;=Dashboard!$B$4,$E60&lt;=Dashboard!$B$5,OR(Dashboard!$B$6="All Clinics",$C60=Dashboard!$B$6),OR(Dashboard!$B$7="All Teams",$D60=Dashboard!$B$7)),1,0))</f>
        <v/>
      </c>
      <c r="R60" s="23">
        <f>IF($A60="",0,IF(OR($H60="Completed",$H60="No Show"),1,0))</f>
        <v/>
      </c>
      <c r="S60" s="23">
        <f>IF($A60="",0,IF($H60="No Show",1,0))</f>
        <v/>
      </c>
      <c r="T60" s="23">
        <f>IF($A60="",0,IF($H60="Canceled Late",1,0))</f>
        <v/>
      </c>
      <c r="U60" s="24">
        <f>IF($A60="","",IF(COUNTIF($A$7:$A$506,$A60)&gt;1,"Duplicate appointment ID",IF(OR($B60="",$C60="",$D60="",$E60="",$F60="",$G60="",$H60=""),"Missing required field",IF(AND($E60&lt;Dashboard!$B$3,$H60="Scheduled"),"Past appointment still Scheduled",IF(AND(OR($H60="Canceled Late",$H60="Canceled Timely"),OR($I60="",$J60="")),"Cancellation timestamp missing",IF(AND($H60="No Show",OR($N60="",$N60="Pending")),"No-show follow-up open",IF(AND($O60&lt;&gt;"",$O60&lt;$E60),"Rescheduled date before appointment","OK")))))))</f>
        <v/>
      </c>
    </row>
    <row r="61">
      <c r="A61" s="18" t="n"/>
      <c r="B61" s="18" t="n"/>
      <c r="C61" s="18" t="n"/>
      <c r="D61" s="18" t="n"/>
      <c r="E61" s="34" t="n"/>
      <c r="F61" s="20" t="n"/>
      <c r="G61" s="18" t="n"/>
      <c r="H61" s="18" t="n"/>
      <c r="I61" s="34" t="n"/>
      <c r="J61" s="20" t="n"/>
      <c r="K61" s="35">
        <f>IF(OR($A61="",$E61="",$F61="",$I61="",$J61=""),"",ROUND((($E61+$F61)-($I61+$J61))*24,1))</f>
        <v/>
      </c>
      <c r="L61" s="18" t="n"/>
      <c r="M61" s="34" t="n"/>
      <c r="N61" s="18" t="n"/>
      <c r="O61" s="34" t="n"/>
      <c r="P61" s="22" t="n"/>
      <c r="Q61" s="23">
        <f>IF(OR($A61="",$E61="",Dashboard!$B$4="",Dashboard!$B$5=""),0,IF(AND($E61&gt;=Dashboard!$B$4,$E61&lt;=Dashboard!$B$5,OR(Dashboard!$B$6="All Clinics",$C61=Dashboard!$B$6),OR(Dashboard!$B$7="All Teams",$D61=Dashboard!$B$7)),1,0))</f>
        <v/>
      </c>
      <c r="R61" s="23">
        <f>IF($A61="",0,IF(OR($H61="Completed",$H61="No Show"),1,0))</f>
        <v/>
      </c>
      <c r="S61" s="23">
        <f>IF($A61="",0,IF($H61="No Show",1,0))</f>
        <v/>
      </c>
      <c r="T61" s="23">
        <f>IF($A61="",0,IF($H61="Canceled Late",1,0))</f>
        <v/>
      </c>
      <c r="U61" s="24">
        <f>IF($A61="","",IF(COUNTIF($A$7:$A$506,$A61)&gt;1,"Duplicate appointment ID",IF(OR($B61="",$C61="",$D61="",$E61="",$F61="",$G61="",$H61=""),"Missing required field",IF(AND($E61&lt;Dashboard!$B$3,$H61="Scheduled"),"Past appointment still Scheduled",IF(AND(OR($H61="Canceled Late",$H61="Canceled Timely"),OR($I61="",$J61="")),"Cancellation timestamp missing",IF(AND($H61="No Show",OR($N61="",$N61="Pending")),"No-show follow-up open",IF(AND($O61&lt;&gt;"",$O61&lt;$E61),"Rescheduled date before appointment","OK")))))))</f>
        <v/>
      </c>
    </row>
    <row r="62">
      <c r="A62" s="18" t="n"/>
      <c r="B62" s="18" t="n"/>
      <c r="C62" s="18" t="n"/>
      <c r="D62" s="18" t="n"/>
      <c r="E62" s="34" t="n"/>
      <c r="F62" s="20" t="n"/>
      <c r="G62" s="18" t="n"/>
      <c r="H62" s="18" t="n"/>
      <c r="I62" s="34" t="n"/>
      <c r="J62" s="20" t="n"/>
      <c r="K62" s="35">
        <f>IF(OR($A62="",$E62="",$F62="",$I62="",$J62=""),"",ROUND((($E62+$F62)-($I62+$J62))*24,1))</f>
        <v/>
      </c>
      <c r="L62" s="18" t="n"/>
      <c r="M62" s="34" t="n"/>
      <c r="N62" s="18" t="n"/>
      <c r="O62" s="34" t="n"/>
      <c r="P62" s="22" t="n"/>
      <c r="Q62" s="23">
        <f>IF(OR($A62="",$E62="",Dashboard!$B$4="",Dashboard!$B$5=""),0,IF(AND($E62&gt;=Dashboard!$B$4,$E62&lt;=Dashboard!$B$5,OR(Dashboard!$B$6="All Clinics",$C62=Dashboard!$B$6),OR(Dashboard!$B$7="All Teams",$D62=Dashboard!$B$7)),1,0))</f>
        <v/>
      </c>
      <c r="R62" s="23">
        <f>IF($A62="",0,IF(OR($H62="Completed",$H62="No Show"),1,0))</f>
        <v/>
      </c>
      <c r="S62" s="23">
        <f>IF($A62="",0,IF($H62="No Show",1,0))</f>
        <v/>
      </c>
      <c r="T62" s="23">
        <f>IF($A62="",0,IF($H62="Canceled Late",1,0))</f>
        <v/>
      </c>
      <c r="U62" s="24">
        <f>IF($A62="","",IF(COUNTIF($A$7:$A$506,$A62)&gt;1,"Duplicate appointment ID",IF(OR($B62="",$C62="",$D62="",$E62="",$F62="",$G62="",$H62=""),"Missing required field",IF(AND($E62&lt;Dashboard!$B$3,$H62="Scheduled"),"Past appointment still Scheduled",IF(AND(OR($H62="Canceled Late",$H62="Canceled Timely"),OR($I62="",$J62="")),"Cancellation timestamp missing",IF(AND($H62="No Show",OR($N62="",$N62="Pending")),"No-show follow-up open",IF(AND($O62&lt;&gt;"",$O62&lt;$E62),"Rescheduled date before appointment","OK")))))))</f>
        <v/>
      </c>
    </row>
    <row r="63">
      <c r="A63" s="18" t="n"/>
      <c r="B63" s="18" t="n"/>
      <c r="C63" s="18" t="n"/>
      <c r="D63" s="18" t="n"/>
      <c r="E63" s="34" t="n"/>
      <c r="F63" s="20" t="n"/>
      <c r="G63" s="18" t="n"/>
      <c r="H63" s="18" t="n"/>
      <c r="I63" s="34" t="n"/>
      <c r="J63" s="20" t="n"/>
      <c r="K63" s="35">
        <f>IF(OR($A63="",$E63="",$F63="",$I63="",$J63=""),"",ROUND((($E63+$F63)-($I63+$J63))*24,1))</f>
        <v/>
      </c>
      <c r="L63" s="18" t="n"/>
      <c r="M63" s="34" t="n"/>
      <c r="N63" s="18" t="n"/>
      <c r="O63" s="34" t="n"/>
      <c r="P63" s="22" t="n"/>
      <c r="Q63" s="23">
        <f>IF(OR($A63="",$E63="",Dashboard!$B$4="",Dashboard!$B$5=""),0,IF(AND($E63&gt;=Dashboard!$B$4,$E63&lt;=Dashboard!$B$5,OR(Dashboard!$B$6="All Clinics",$C63=Dashboard!$B$6),OR(Dashboard!$B$7="All Teams",$D63=Dashboard!$B$7)),1,0))</f>
        <v/>
      </c>
      <c r="R63" s="23">
        <f>IF($A63="",0,IF(OR($H63="Completed",$H63="No Show"),1,0))</f>
        <v/>
      </c>
      <c r="S63" s="23">
        <f>IF($A63="",0,IF($H63="No Show",1,0))</f>
        <v/>
      </c>
      <c r="T63" s="23">
        <f>IF($A63="",0,IF($H63="Canceled Late",1,0))</f>
        <v/>
      </c>
      <c r="U63" s="24">
        <f>IF($A63="","",IF(COUNTIF($A$7:$A$506,$A63)&gt;1,"Duplicate appointment ID",IF(OR($B63="",$C63="",$D63="",$E63="",$F63="",$G63="",$H63=""),"Missing required field",IF(AND($E63&lt;Dashboard!$B$3,$H63="Scheduled"),"Past appointment still Scheduled",IF(AND(OR($H63="Canceled Late",$H63="Canceled Timely"),OR($I63="",$J63="")),"Cancellation timestamp missing",IF(AND($H63="No Show",OR($N63="",$N63="Pending")),"No-show follow-up open",IF(AND($O63&lt;&gt;"",$O63&lt;$E63),"Rescheduled date before appointment","OK")))))))</f>
        <v/>
      </c>
    </row>
    <row r="64">
      <c r="A64" s="18" t="n"/>
      <c r="B64" s="18" t="n"/>
      <c r="C64" s="18" t="n"/>
      <c r="D64" s="18" t="n"/>
      <c r="E64" s="34" t="n"/>
      <c r="F64" s="20" t="n"/>
      <c r="G64" s="18" t="n"/>
      <c r="H64" s="18" t="n"/>
      <c r="I64" s="34" t="n"/>
      <c r="J64" s="20" t="n"/>
      <c r="K64" s="35">
        <f>IF(OR($A64="",$E64="",$F64="",$I64="",$J64=""),"",ROUND((($E64+$F64)-($I64+$J64))*24,1))</f>
        <v/>
      </c>
      <c r="L64" s="18" t="n"/>
      <c r="M64" s="34" t="n"/>
      <c r="N64" s="18" t="n"/>
      <c r="O64" s="34" t="n"/>
      <c r="P64" s="22" t="n"/>
      <c r="Q64" s="23">
        <f>IF(OR($A64="",$E64="",Dashboard!$B$4="",Dashboard!$B$5=""),0,IF(AND($E64&gt;=Dashboard!$B$4,$E64&lt;=Dashboard!$B$5,OR(Dashboard!$B$6="All Clinics",$C64=Dashboard!$B$6),OR(Dashboard!$B$7="All Teams",$D64=Dashboard!$B$7)),1,0))</f>
        <v/>
      </c>
      <c r="R64" s="23">
        <f>IF($A64="",0,IF(OR($H64="Completed",$H64="No Show"),1,0))</f>
        <v/>
      </c>
      <c r="S64" s="23">
        <f>IF($A64="",0,IF($H64="No Show",1,0))</f>
        <v/>
      </c>
      <c r="T64" s="23">
        <f>IF($A64="",0,IF($H64="Canceled Late",1,0))</f>
        <v/>
      </c>
      <c r="U64" s="24">
        <f>IF($A64="","",IF(COUNTIF($A$7:$A$506,$A64)&gt;1,"Duplicate appointment ID",IF(OR($B64="",$C64="",$D64="",$E64="",$F64="",$G64="",$H64=""),"Missing required field",IF(AND($E64&lt;Dashboard!$B$3,$H64="Scheduled"),"Past appointment still Scheduled",IF(AND(OR($H64="Canceled Late",$H64="Canceled Timely"),OR($I64="",$J64="")),"Cancellation timestamp missing",IF(AND($H64="No Show",OR($N64="",$N64="Pending")),"No-show follow-up open",IF(AND($O64&lt;&gt;"",$O64&lt;$E64),"Rescheduled date before appointment","OK")))))))</f>
        <v/>
      </c>
    </row>
    <row r="65">
      <c r="A65" s="18" t="n"/>
      <c r="B65" s="18" t="n"/>
      <c r="C65" s="18" t="n"/>
      <c r="D65" s="18" t="n"/>
      <c r="E65" s="34" t="n"/>
      <c r="F65" s="20" t="n"/>
      <c r="G65" s="18" t="n"/>
      <c r="H65" s="18" t="n"/>
      <c r="I65" s="34" t="n"/>
      <c r="J65" s="20" t="n"/>
      <c r="K65" s="35">
        <f>IF(OR($A65="",$E65="",$F65="",$I65="",$J65=""),"",ROUND((($E65+$F65)-($I65+$J65))*24,1))</f>
        <v/>
      </c>
      <c r="L65" s="18" t="n"/>
      <c r="M65" s="34" t="n"/>
      <c r="N65" s="18" t="n"/>
      <c r="O65" s="34" t="n"/>
      <c r="P65" s="22" t="n"/>
      <c r="Q65" s="23">
        <f>IF(OR($A65="",$E65="",Dashboard!$B$4="",Dashboard!$B$5=""),0,IF(AND($E65&gt;=Dashboard!$B$4,$E65&lt;=Dashboard!$B$5,OR(Dashboard!$B$6="All Clinics",$C65=Dashboard!$B$6),OR(Dashboard!$B$7="All Teams",$D65=Dashboard!$B$7)),1,0))</f>
        <v/>
      </c>
      <c r="R65" s="23">
        <f>IF($A65="",0,IF(OR($H65="Completed",$H65="No Show"),1,0))</f>
        <v/>
      </c>
      <c r="S65" s="23">
        <f>IF($A65="",0,IF($H65="No Show",1,0))</f>
        <v/>
      </c>
      <c r="T65" s="23">
        <f>IF($A65="",0,IF($H65="Canceled Late",1,0))</f>
        <v/>
      </c>
      <c r="U65" s="24">
        <f>IF($A65="","",IF(COUNTIF($A$7:$A$506,$A65)&gt;1,"Duplicate appointment ID",IF(OR($B65="",$C65="",$D65="",$E65="",$F65="",$G65="",$H65=""),"Missing required field",IF(AND($E65&lt;Dashboard!$B$3,$H65="Scheduled"),"Past appointment still Scheduled",IF(AND(OR($H65="Canceled Late",$H65="Canceled Timely"),OR($I65="",$J65="")),"Cancellation timestamp missing",IF(AND($H65="No Show",OR($N65="",$N65="Pending")),"No-show follow-up open",IF(AND($O65&lt;&gt;"",$O65&lt;$E65),"Rescheduled date before appointment","OK")))))))</f>
        <v/>
      </c>
    </row>
    <row r="66">
      <c r="A66" s="18" t="n"/>
      <c r="B66" s="18" t="n"/>
      <c r="C66" s="18" t="n"/>
      <c r="D66" s="18" t="n"/>
      <c r="E66" s="34" t="n"/>
      <c r="F66" s="20" t="n"/>
      <c r="G66" s="18" t="n"/>
      <c r="H66" s="18" t="n"/>
      <c r="I66" s="34" t="n"/>
      <c r="J66" s="20" t="n"/>
      <c r="K66" s="35">
        <f>IF(OR($A66="",$E66="",$F66="",$I66="",$J66=""),"",ROUND((($E66+$F66)-($I66+$J66))*24,1))</f>
        <v/>
      </c>
      <c r="L66" s="18" t="n"/>
      <c r="M66" s="34" t="n"/>
      <c r="N66" s="18" t="n"/>
      <c r="O66" s="34" t="n"/>
      <c r="P66" s="22" t="n"/>
      <c r="Q66" s="23">
        <f>IF(OR($A66="",$E66="",Dashboard!$B$4="",Dashboard!$B$5=""),0,IF(AND($E66&gt;=Dashboard!$B$4,$E66&lt;=Dashboard!$B$5,OR(Dashboard!$B$6="All Clinics",$C66=Dashboard!$B$6),OR(Dashboard!$B$7="All Teams",$D66=Dashboard!$B$7)),1,0))</f>
        <v/>
      </c>
      <c r="R66" s="23">
        <f>IF($A66="",0,IF(OR($H66="Completed",$H66="No Show"),1,0))</f>
        <v/>
      </c>
      <c r="S66" s="23">
        <f>IF($A66="",0,IF($H66="No Show",1,0))</f>
        <v/>
      </c>
      <c r="T66" s="23">
        <f>IF($A66="",0,IF($H66="Canceled Late",1,0))</f>
        <v/>
      </c>
      <c r="U66" s="24">
        <f>IF($A66="","",IF(COUNTIF($A$7:$A$506,$A66)&gt;1,"Duplicate appointment ID",IF(OR($B66="",$C66="",$D66="",$E66="",$F66="",$G66="",$H66=""),"Missing required field",IF(AND($E66&lt;Dashboard!$B$3,$H66="Scheduled"),"Past appointment still Scheduled",IF(AND(OR($H66="Canceled Late",$H66="Canceled Timely"),OR($I66="",$J66="")),"Cancellation timestamp missing",IF(AND($H66="No Show",OR($N66="",$N66="Pending")),"No-show follow-up open",IF(AND($O66&lt;&gt;"",$O66&lt;$E66),"Rescheduled date before appointment","OK")))))))</f>
        <v/>
      </c>
    </row>
    <row r="67">
      <c r="A67" s="18" t="n"/>
      <c r="B67" s="18" t="n"/>
      <c r="C67" s="18" t="n"/>
      <c r="D67" s="18" t="n"/>
      <c r="E67" s="34" t="n"/>
      <c r="F67" s="20" t="n"/>
      <c r="G67" s="18" t="n"/>
      <c r="H67" s="18" t="n"/>
      <c r="I67" s="34" t="n"/>
      <c r="J67" s="20" t="n"/>
      <c r="K67" s="35">
        <f>IF(OR($A67="",$E67="",$F67="",$I67="",$J67=""),"",ROUND((($E67+$F67)-($I67+$J67))*24,1))</f>
        <v/>
      </c>
      <c r="L67" s="18" t="n"/>
      <c r="M67" s="34" t="n"/>
      <c r="N67" s="18" t="n"/>
      <c r="O67" s="34" t="n"/>
      <c r="P67" s="22" t="n"/>
      <c r="Q67" s="23">
        <f>IF(OR($A67="",$E67="",Dashboard!$B$4="",Dashboard!$B$5=""),0,IF(AND($E67&gt;=Dashboard!$B$4,$E67&lt;=Dashboard!$B$5,OR(Dashboard!$B$6="All Clinics",$C67=Dashboard!$B$6),OR(Dashboard!$B$7="All Teams",$D67=Dashboard!$B$7)),1,0))</f>
        <v/>
      </c>
      <c r="R67" s="23">
        <f>IF($A67="",0,IF(OR($H67="Completed",$H67="No Show"),1,0))</f>
        <v/>
      </c>
      <c r="S67" s="23">
        <f>IF($A67="",0,IF($H67="No Show",1,0))</f>
        <v/>
      </c>
      <c r="T67" s="23">
        <f>IF($A67="",0,IF($H67="Canceled Late",1,0))</f>
        <v/>
      </c>
      <c r="U67" s="24">
        <f>IF($A67="","",IF(COUNTIF($A$7:$A$506,$A67)&gt;1,"Duplicate appointment ID",IF(OR($B67="",$C67="",$D67="",$E67="",$F67="",$G67="",$H67=""),"Missing required field",IF(AND($E67&lt;Dashboard!$B$3,$H67="Scheduled"),"Past appointment still Scheduled",IF(AND(OR($H67="Canceled Late",$H67="Canceled Timely"),OR($I67="",$J67="")),"Cancellation timestamp missing",IF(AND($H67="No Show",OR($N67="",$N67="Pending")),"No-show follow-up open",IF(AND($O67&lt;&gt;"",$O67&lt;$E67),"Rescheduled date before appointment","OK")))))))</f>
        <v/>
      </c>
    </row>
    <row r="68">
      <c r="A68" s="18" t="n"/>
      <c r="B68" s="18" t="n"/>
      <c r="C68" s="18" t="n"/>
      <c r="D68" s="18" t="n"/>
      <c r="E68" s="34" t="n"/>
      <c r="F68" s="20" t="n"/>
      <c r="G68" s="18" t="n"/>
      <c r="H68" s="18" t="n"/>
      <c r="I68" s="34" t="n"/>
      <c r="J68" s="20" t="n"/>
      <c r="K68" s="35">
        <f>IF(OR($A68="",$E68="",$F68="",$I68="",$J68=""),"",ROUND((($E68+$F68)-($I68+$J68))*24,1))</f>
        <v/>
      </c>
      <c r="L68" s="18" t="n"/>
      <c r="M68" s="34" t="n"/>
      <c r="N68" s="18" t="n"/>
      <c r="O68" s="34" t="n"/>
      <c r="P68" s="22" t="n"/>
      <c r="Q68" s="23">
        <f>IF(OR($A68="",$E68="",Dashboard!$B$4="",Dashboard!$B$5=""),0,IF(AND($E68&gt;=Dashboard!$B$4,$E68&lt;=Dashboard!$B$5,OR(Dashboard!$B$6="All Clinics",$C68=Dashboard!$B$6),OR(Dashboard!$B$7="All Teams",$D68=Dashboard!$B$7)),1,0))</f>
        <v/>
      </c>
      <c r="R68" s="23">
        <f>IF($A68="",0,IF(OR($H68="Completed",$H68="No Show"),1,0))</f>
        <v/>
      </c>
      <c r="S68" s="23">
        <f>IF($A68="",0,IF($H68="No Show",1,0))</f>
        <v/>
      </c>
      <c r="T68" s="23">
        <f>IF($A68="",0,IF($H68="Canceled Late",1,0))</f>
        <v/>
      </c>
      <c r="U68" s="24">
        <f>IF($A68="","",IF(COUNTIF($A$7:$A$506,$A68)&gt;1,"Duplicate appointment ID",IF(OR($B68="",$C68="",$D68="",$E68="",$F68="",$G68="",$H68=""),"Missing required field",IF(AND($E68&lt;Dashboard!$B$3,$H68="Scheduled"),"Past appointment still Scheduled",IF(AND(OR($H68="Canceled Late",$H68="Canceled Timely"),OR($I68="",$J68="")),"Cancellation timestamp missing",IF(AND($H68="No Show",OR($N68="",$N68="Pending")),"No-show follow-up open",IF(AND($O68&lt;&gt;"",$O68&lt;$E68),"Rescheduled date before appointment","OK")))))))</f>
        <v/>
      </c>
    </row>
    <row r="69">
      <c r="A69" s="18" t="n"/>
      <c r="B69" s="18" t="n"/>
      <c r="C69" s="18" t="n"/>
      <c r="D69" s="18" t="n"/>
      <c r="E69" s="34" t="n"/>
      <c r="F69" s="20" t="n"/>
      <c r="G69" s="18" t="n"/>
      <c r="H69" s="18" t="n"/>
      <c r="I69" s="34" t="n"/>
      <c r="J69" s="20" t="n"/>
      <c r="K69" s="35">
        <f>IF(OR($A69="",$E69="",$F69="",$I69="",$J69=""),"",ROUND((($E69+$F69)-($I69+$J69))*24,1))</f>
        <v/>
      </c>
      <c r="L69" s="18" t="n"/>
      <c r="M69" s="34" t="n"/>
      <c r="N69" s="18" t="n"/>
      <c r="O69" s="34" t="n"/>
      <c r="P69" s="22" t="n"/>
      <c r="Q69" s="23">
        <f>IF(OR($A69="",$E69="",Dashboard!$B$4="",Dashboard!$B$5=""),0,IF(AND($E69&gt;=Dashboard!$B$4,$E69&lt;=Dashboard!$B$5,OR(Dashboard!$B$6="All Clinics",$C69=Dashboard!$B$6),OR(Dashboard!$B$7="All Teams",$D69=Dashboard!$B$7)),1,0))</f>
        <v/>
      </c>
      <c r="R69" s="23">
        <f>IF($A69="",0,IF(OR($H69="Completed",$H69="No Show"),1,0))</f>
        <v/>
      </c>
      <c r="S69" s="23">
        <f>IF($A69="",0,IF($H69="No Show",1,0))</f>
        <v/>
      </c>
      <c r="T69" s="23">
        <f>IF($A69="",0,IF($H69="Canceled Late",1,0))</f>
        <v/>
      </c>
      <c r="U69" s="24">
        <f>IF($A69="","",IF(COUNTIF($A$7:$A$506,$A69)&gt;1,"Duplicate appointment ID",IF(OR($B69="",$C69="",$D69="",$E69="",$F69="",$G69="",$H69=""),"Missing required field",IF(AND($E69&lt;Dashboard!$B$3,$H69="Scheduled"),"Past appointment still Scheduled",IF(AND(OR($H69="Canceled Late",$H69="Canceled Timely"),OR($I69="",$J69="")),"Cancellation timestamp missing",IF(AND($H69="No Show",OR($N69="",$N69="Pending")),"No-show follow-up open",IF(AND($O69&lt;&gt;"",$O69&lt;$E69),"Rescheduled date before appointment","OK")))))))</f>
        <v/>
      </c>
    </row>
    <row r="70">
      <c r="A70" s="18" t="n"/>
      <c r="B70" s="18" t="n"/>
      <c r="C70" s="18" t="n"/>
      <c r="D70" s="18" t="n"/>
      <c r="E70" s="34" t="n"/>
      <c r="F70" s="20" t="n"/>
      <c r="G70" s="18" t="n"/>
      <c r="H70" s="18" t="n"/>
      <c r="I70" s="34" t="n"/>
      <c r="J70" s="20" t="n"/>
      <c r="K70" s="35">
        <f>IF(OR($A70="",$E70="",$F70="",$I70="",$J70=""),"",ROUND((($E70+$F70)-($I70+$J70))*24,1))</f>
        <v/>
      </c>
      <c r="L70" s="18" t="n"/>
      <c r="M70" s="34" t="n"/>
      <c r="N70" s="18" t="n"/>
      <c r="O70" s="34" t="n"/>
      <c r="P70" s="22" t="n"/>
      <c r="Q70" s="23">
        <f>IF(OR($A70="",$E70="",Dashboard!$B$4="",Dashboard!$B$5=""),0,IF(AND($E70&gt;=Dashboard!$B$4,$E70&lt;=Dashboard!$B$5,OR(Dashboard!$B$6="All Clinics",$C70=Dashboard!$B$6),OR(Dashboard!$B$7="All Teams",$D70=Dashboard!$B$7)),1,0))</f>
        <v/>
      </c>
      <c r="R70" s="23">
        <f>IF($A70="",0,IF(OR($H70="Completed",$H70="No Show"),1,0))</f>
        <v/>
      </c>
      <c r="S70" s="23">
        <f>IF($A70="",0,IF($H70="No Show",1,0))</f>
        <v/>
      </c>
      <c r="T70" s="23">
        <f>IF($A70="",0,IF($H70="Canceled Late",1,0))</f>
        <v/>
      </c>
      <c r="U70" s="24">
        <f>IF($A70="","",IF(COUNTIF($A$7:$A$506,$A70)&gt;1,"Duplicate appointment ID",IF(OR($B70="",$C70="",$D70="",$E70="",$F70="",$G70="",$H70=""),"Missing required field",IF(AND($E70&lt;Dashboard!$B$3,$H70="Scheduled"),"Past appointment still Scheduled",IF(AND(OR($H70="Canceled Late",$H70="Canceled Timely"),OR($I70="",$J70="")),"Cancellation timestamp missing",IF(AND($H70="No Show",OR($N70="",$N70="Pending")),"No-show follow-up open",IF(AND($O70&lt;&gt;"",$O70&lt;$E70),"Rescheduled date before appointment","OK")))))))</f>
        <v/>
      </c>
    </row>
    <row r="71">
      <c r="A71" s="18" t="n"/>
      <c r="B71" s="18" t="n"/>
      <c r="C71" s="18" t="n"/>
      <c r="D71" s="18" t="n"/>
      <c r="E71" s="34" t="n"/>
      <c r="F71" s="20" t="n"/>
      <c r="G71" s="18" t="n"/>
      <c r="H71" s="18" t="n"/>
      <c r="I71" s="34" t="n"/>
      <c r="J71" s="20" t="n"/>
      <c r="K71" s="35">
        <f>IF(OR($A71="",$E71="",$F71="",$I71="",$J71=""),"",ROUND((($E71+$F71)-($I71+$J71))*24,1))</f>
        <v/>
      </c>
      <c r="L71" s="18" t="n"/>
      <c r="M71" s="34" t="n"/>
      <c r="N71" s="18" t="n"/>
      <c r="O71" s="34" t="n"/>
      <c r="P71" s="22" t="n"/>
      <c r="Q71" s="23">
        <f>IF(OR($A71="",$E71="",Dashboard!$B$4="",Dashboard!$B$5=""),0,IF(AND($E71&gt;=Dashboard!$B$4,$E71&lt;=Dashboard!$B$5,OR(Dashboard!$B$6="All Clinics",$C71=Dashboard!$B$6),OR(Dashboard!$B$7="All Teams",$D71=Dashboard!$B$7)),1,0))</f>
        <v/>
      </c>
      <c r="R71" s="23">
        <f>IF($A71="",0,IF(OR($H71="Completed",$H71="No Show"),1,0))</f>
        <v/>
      </c>
      <c r="S71" s="23">
        <f>IF($A71="",0,IF($H71="No Show",1,0))</f>
        <v/>
      </c>
      <c r="T71" s="23">
        <f>IF($A71="",0,IF($H71="Canceled Late",1,0))</f>
        <v/>
      </c>
      <c r="U71" s="24">
        <f>IF($A71="","",IF(COUNTIF($A$7:$A$506,$A71)&gt;1,"Duplicate appointment ID",IF(OR($B71="",$C71="",$D71="",$E71="",$F71="",$G71="",$H71=""),"Missing required field",IF(AND($E71&lt;Dashboard!$B$3,$H71="Scheduled"),"Past appointment still Scheduled",IF(AND(OR($H71="Canceled Late",$H71="Canceled Timely"),OR($I71="",$J71="")),"Cancellation timestamp missing",IF(AND($H71="No Show",OR($N71="",$N71="Pending")),"No-show follow-up open",IF(AND($O71&lt;&gt;"",$O71&lt;$E71),"Rescheduled date before appointment","OK")))))))</f>
        <v/>
      </c>
    </row>
    <row r="72">
      <c r="A72" s="18" t="n"/>
      <c r="B72" s="18" t="n"/>
      <c r="C72" s="18" t="n"/>
      <c r="D72" s="18" t="n"/>
      <c r="E72" s="34" t="n"/>
      <c r="F72" s="20" t="n"/>
      <c r="G72" s="18" t="n"/>
      <c r="H72" s="18" t="n"/>
      <c r="I72" s="34" t="n"/>
      <c r="J72" s="20" t="n"/>
      <c r="K72" s="35">
        <f>IF(OR($A72="",$E72="",$F72="",$I72="",$J72=""),"",ROUND((($E72+$F72)-($I72+$J72))*24,1))</f>
        <v/>
      </c>
      <c r="L72" s="18" t="n"/>
      <c r="M72" s="34" t="n"/>
      <c r="N72" s="18" t="n"/>
      <c r="O72" s="34" t="n"/>
      <c r="P72" s="22" t="n"/>
      <c r="Q72" s="23">
        <f>IF(OR($A72="",$E72="",Dashboard!$B$4="",Dashboard!$B$5=""),0,IF(AND($E72&gt;=Dashboard!$B$4,$E72&lt;=Dashboard!$B$5,OR(Dashboard!$B$6="All Clinics",$C72=Dashboard!$B$6),OR(Dashboard!$B$7="All Teams",$D72=Dashboard!$B$7)),1,0))</f>
        <v/>
      </c>
      <c r="R72" s="23">
        <f>IF($A72="",0,IF(OR($H72="Completed",$H72="No Show"),1,0))</f>
        <v/>
      </c>
      <c r="S72" s="23">
        <f>IF($A72="",0,IF($H72="No Show",1,0))</f>
        <v/>
      </c>
      <c r="T72" s="23">
        <f>IF($A72="",0,IF($H72="Canceled Late",1,0))</f>
        <v/>
      </c>
      <c r="U72" s="24">
        <f>IF($A72="","",IF(COUNTIF($A$7:$A$506,$A72)&gt;1,"Duplicate appointment ID",IF(OR($B72="",$C72="",$D72="",$E72="",$F72="",$G72="",$H72=""),"Missing required field",IF(AND($E72&lt;Dashboard!$B$3,$H72="Scheduled"),"Past appointment still Scheduled",IF(AND(OR($H72="Canceled Late",$H72="Canceled Timely"),OR($I72="",$J72="")),"Cancellation timestamp missing",IF(AND($H72="No Show",OR($N72="",$N72="Pending")),"No-show follow-up open",IF(AND($O72&lt;&gt;"",$O72&lt;$E72),"Rescheduled date before appointment","OK")))))))</f>
        <v/>
      </c>
    </row>
    <row r="73">
      <c r="A73" s="18" t="n"/>
      <c r="B73" s="18" t="n"/>
      <c r="C73" s="18" t="n"/>
      <c r="D73" s="18" t="n"/>
      <c r="E73" s="34" t="n"/>
      <c r="F73" s="20" t="n"/>
      <c r="G73" s="18" t="n"/>
      <c r="H73" s="18" t="n"/>
      <c r="I73" s="34" t="n"/>
      <c r="J73" s="20" t="n"/>
      <c r="K73" s="35">
        <f>IF(OR($A73="",$E73="",$F73="",$I73="",$J73=""),"",ROUND((($E73+$F73)-($I73+$J73))*24,1))</f>
        <v/>
      </c>
      <c r="L73" s="18" t="n"/>
      <c r="M73" s="34" t="n"/>
      <c r="N73" s="18" t="n"/>
      <c r="O73" s="34" t="n"/>
      <c r="P73" s="22" t="n"/>
      <c r="Q73" s="23">
        <f>IF(OR($A73="",$E73="",Dashboard!$B$4="",Dashboard!$B$5=""),0,IF(AND($E73&gt;=Dashboard!$B$4,$E73&lt;=Dashboard!$B$5,OR(Dashboard!$B$6="All Clinics",$C73=Dashboard!$B$6),OR(Dashboard!$B$7="All Teams",$D73=Dashboard!$B$7)),1,0))</f>
        <v/>
      </c>
      <c r="R73" s="23">
        <f>IF($A73="",0,IF(OR($H73="Completed",$H73="No Show"),1,0))</f>
        <v/>
      </c>
      <c r="S73" s="23">
        <f>IF($A73="",0,IF($H73="No Show",1,0))</f>
        <v/>
      </c>
      <c r="T73" s="23">
        <f>IF($A73="",0,IF($H73="Canceled Late",1,0))</f>
        <v/>
      </c>
      <c r="U73" s="24">
        <f>IF($A73="","",IF(COUNTIF($A$7:$A$506,$A73)&gt;1,"Duplicate appointment ID",IF(OR($B73="",$C73="",$D73="",$E73="",$F73="",$G73="",$H73=""),"Missing required field",IF(AND($E73&lt;Dashboard!$B$3,$H73="Scheduled"),"Past appointment still Scheduled",IF(AND(OR($H73="Canceled Late",$H73="Canceled Timely"),OR($I73="",$J73="")),"Cancellation timestamp missing",IF(AND($H73="No Show",OR($N73="",$N73="Pending")),"No-show follow-up open",IF(AND($O73&lt;&gt;"",$O73&lt;$E73),"Rescheduled date before appointment","OK")))))))</f>
        <v/>
      </c>
    </row>
    <row r="74">
      <c r="A74" s="18" t="n"/>
      <c r="B74" s="18" t="n"/>
      <c r="C74" s="18" t="n"/>
      <c r="D74" s="18" t="n"/>
      <c r="E74" s="34" t="n"/>
      <c r="F74" s="20" t="n"/>
      <c r="G74" s="18" t="n"/>
      <c r="H74" s="18" t="n"/>
      <c r="I74" s="34" t="n"/>
      <c r="J74" s="20" t="n"/>
      <c r="K74" s="35">
        <f>IF(OR($A74="",$E74="",$F74="",$I74="",$J74=""),"",ROUND((($E74+$F74)-($I74+$J74))*24,1))</f>
        <v/>
      </c>
      <c r="L74" s="18" t="n"/>
      <c r="M74" s="34" t="n"/>
      <c r="N74" s="18" t="n"/>
      <c r="O74" s="34" t="n"/>
      <c r="P74" s="22" t="n"/>
      <c r="Q74" s="23">
        <f>IF(OR($A74="",$E74="",Dashboard!$B$4="",Dashboard!$B$5=""),0,IF(AND($E74&gt;=Dashboard!$B$4,$E74&lt;=Dashboard!$B$5,OR(Dashboard!$B$6="All Clinics",$C74=Dashboard!$B$6),OR(Dashboard!$B$7="All Teams",$D74=Dashboard!$B$7)),1,0))</f>
        <v/>
      </c>
      <c r="R74" s="23">
        <f>IF($A74="",0,IF(OR($H74="Completed",$H74="No Show"),1,0))</f>
        <v/>
      </c>
      <c r="S74" s="23">
        <f>IF($A74="",0,IF($H74="No Show",1,0))</f>
        <v/>
      </c>
      <c r="T74" s="23">
        <f>IF($A74="",0,IF($H74="Canceled Late",1,0))</f>
        <v/>
      </c>
      <c r="U74" s="24">
        <f>IF($A74="","",IF(COUNTIF($A$7:$A$506,$A74)&gt;1,"Duplicate appointment ID",IF(OR($B74="",$C74="",$D74="",$E74="",$F74="",$G74="",$H74=""),"Missing required field",IF(AND($E74&lt;Dashboard!$B$3,$H74="Scheduled"),"Past appointment still Scheduled",IF(AND(OR($H74="Canceled Late",$H74="Canceled Timely"),OR($I74="",$J74="")),"Cancellation timestamp missing",IF(AND($H74="No Show",OR($N74="",$N74="Pending")),"No-show follow-up open",IF(AND($O74&lt;&gt;"",$O74&lt;$E74),"Rescheduled date before appointment","OK")))))))</f>
        <v/>
      </c>
    </row>
    <row r="75">
      <c r="A75" s="18" t="n"/>
      <c r="B75" s="18" t="n"/>
      <c r="C75" s="18" t="n"/>
      <c r="D75" s="18" t="n"/>
      <c r="E75" s="34" t="n"/>
      <c r="F75" s="20" t="n"/>
      <c r="G75" s="18" t="n"/>
      <c r="H75" s="18" t="n"/>
      <c r="I75" s="34" t="n"/>
      <c r="J75" s="20" t="n"/>
      <c r="K75" s="35">
        <f>IF(OR($A75="",$E75="",$F75="",$I75="",$J75=""),"",ROUND((($E75+$F75)-($I75+$J75))*24,1))</f>
        <v/>
      </c>
      <c r="L75" s="18" t="n"/>
      <c r="M75" s="34" t="n"/>
      <c r="N75" s="18" t="n"/>
      <c r="O75" s="34" t="n"/>
      <c r="P75" s="22" t="n"/>
      <c r="Q75" s="23">
        <f>IF(OR($A75="",$E75="",Dashboard!$B$4="",Dashboard!$B$5=""),0,IF(AND($E75&gt;=Dashboard!$B$4,$E75&lt;=Dashboard!$B$5,OR(Dashboard!$B$6="All Clinics",$C75=Dashboard!$B$6),OR(Dashboard!$B$7="All Teams",$D75=Dashboard!$B$7)),1,0))</f>
        <v/>
      </c>
      <c r="R75" s="23">
        <f>IF($A75="",0,IF(OR($H75="Completed",$H75="No Show"),1,0))</f>
        <v/>
      </c>
      <c r="S75" s="23">
        <f>IF($A75="",0,IF($H75="No Show",1,0))</f>
        <v/>
      </c>
      <c r="T75" s="23">
        <f>IF($A75="",0,IF($H75="Canceled Late",1,0))</f>
        <v/>
      </c>
      <c r="U75" s="24">
        <f>IF($A75="","",IF(COUNTIF($A$7:$A$506,$A75)&gt;1,"Duplicate appointment ID",IF(OR($B75="",$C75="",$D75="",$E75="",$F75="",$G75="",$H75=""),"Missing required field",IF(AND($E75&lt;Dashboard!$B$3,$H75="Scheduled"),"Past appointment still Scheduled",IF(AND(OR($H75="Canceled Late",$H75="Canceled Timely"),OR($I75="",$J75="")),"Cancellation timestamp missing",IF(AND($H75="No Show",OR($N75="",$N75="Pending")),"No-show follow-up open",IF(AND($O75&lt;&gt;"",$O75&lt;$E75),"Rescheduled date before appointment","OK")))))))</f>
        <v/>
      </c>
    </row>
    <row r="76">
      <c r="A76" s="18" t="n"/>
      <c r="B76" s="18" t="n"/>
      <c r="C76" s="18" t="n"/>
      <c r="D76" s="18" t="n"/>
      <c r="E76" s="34" t="n"/>
      <c r="F76" s="20" t="n"/>
      <c r="G76" s="18" t="n"/>
      <c r="H76" s="18" t="n"/>
      <c r="I76" s="34" t="n"/>
      <c r="J76" s="20" t="n"/>
      <c r="K76" s="35">
        <f>IF(OR($A76="",$E76="",$F76="",$I76="",$J76=""),"",ROUND((($E76+$F76)-($I76+$J76))*24,1))</f>
        <v/>
      </c>
      <c r="L76" s="18" t="n"/>
      <c r="M76" s="34" t="n"/>
      <c r="N76" s="18" t="n"/>
      <c r="O76" s="34" t="n"/>
      <c r="P76" s="22" t="n"/>
      <c r="Q76" s="23">
        <f>IF(OR($A76="",$E76="",Dashboard!$B$4="",Dashboard!$B$5=""),0,IF(AND($E76&gt;=Dashboard!$B$4,$E76&lt;=Dashboard!$B$5,OR(Dashboard!$B$6="All Clinics",$C76=Dashboard!$B$6),OR(Dashboard!$B$7="All Teams",$D76=Dashboard!$B$7)),1,0))</f>
        <v/>
      </c>
      <c r="R76" s="23">
        <f>IF($A76="",0,IF(OR($H76="Completed",$H76="No Show"),1,0))</f>
        <v/>
      </c>
      <c r="S76" s="23">
        <f>IF($A76="",0,IF($H76="No Show",1,0))</f>
        <v/>
      </c>
      <c r="T76" s="23">
        <f>IF($A76="",0,IF($H76="Canceled Late",1,0))</f>
        <v/>
      </c>
      <c r="U76" s="24">
        <f>IF($A76="","",IF(COUNTIF($A$7:$A$506,$A76)&gt;1,"Duplicate appointment ID",IF(OR($B76="",$C76="",$D76="",$E76="",$F76="",$G76="",$H76=""),"Missing required field",IF(AND($E76&lt;Dashboard!$B$3,$H76="Scheduled"),"Past appointment still Scheduled",IF(AND(OR($H76="Canceled Late",$H76="Canceled Timely"),OR($I76="",$J76="")),"Cancellation timestamp missing",IF(AND($H76="No Show",OR($N76="",$N76="Pending")),"No-show follow-up open",IF(AND($O76&lt;&gt;"",$O76&lt;$E76),"Rescheduled date before appointment","OK")))))))</f>
        <v/>
      </c>
    </row>
    <row r="77">
      <c r="A77" s="18" t="n"/>
      <c r="B77" s="18" t="n"/>
      <c r="C77" s="18" t="n"/>
      <c r="D77" s="18" t="n"/>
      <c r="E77" s="34" t="n"/>
      <c r="F77" s="20" t="n"/>
      <c r="G77" s="18" t="n"/>
      <c r="H77" s="18" t="n"/>
      <c r="I77" s="34" t="n"/>
      <c r="J77" s="20" t="n"/>
      <c r="K77" s="35">
        <f>IF(OR($A77="",$E77="",$F77="",$I77="",$J77=""),"",ROUND((($E77+$F77)-($I77+$J77))*24,1))</f>
        <v/>
      </c>
      <c r="L77" s="18" t="n"/>
      <c r="M77" s="34" t="n"/>
      <c r="N77" s="18" t="n"/>
      <c r="O77" s="34" t="n"/>
      <c r="P77" s="22" t="n"/>
      <c r="Q77" s="23">
        <f>IF(OR($A77="",$E77="",Dashboard!$B$4="",Dashboard!$B$5=""),0,IF(AND($E77&gt;=Dashboard!$B$4,$E77&lt;=Dashboard!$B$5,OR(Dashboard!$B$6="All Clinics",$C77=Dashboard!$B$6),OR(Dashboard!$B$7="All Teams",$D77=Dashboard!$B$7)),1,0))</f>
        <v/>
      </c>
      <c r="R77" s="23">
        <f>IF($A77="",0,IF(OR($H77="Completed",$H77="No Show"),1,0))</f>
        <v/>
      </c>
      <c r="S77" s="23">
        <f>IF($A77="",0,IF($H77="No Show",1,0))</f>
        <v/>
      </c>
      <c r="T77" s="23">
        <f>IF($A77="",0,IF($H77="Canceled Late",1,0))</f>
        <v/>
      </c>
      <c r="U77" s="24">
        <f>IF($A77="","",IF(COUNTIF($A$7:$A$506,$A77)&gt;1,"Duplicate appointment ID",IF(OR($B77="",$C77="",$D77="",$E77="",$F77="",$G77="",$H77=""),"Missing required field",IF(AND($E77&lt;Dashboard!$B$3,$H77="Scheduled"),"Past appointment still Scheduled",IF(AND(OR($H77="Canceled Late",$H77="Canceled Timely"),OR($I77="",$J77="")),"Cancellation timestamp missing",IF(AND($H77="No Show",OR($N77="",$N77="Pending")),"No-show follow-up open",IF(AND($O77&lt;&gt;"",$O77&lt;$E77),"Rescheduled date before appointment","OK")))))))</f>
        <v/>
      </c>
    </row>
    <row r="78">
      <c r="A78" s="18" t="n"/>
      <c r="B78" s="18" t="n"/>
      <c r="C78" s="18" t="n"/>
      <c r="D78" s="18" t="n"/>
      <c r="E78" s="34" t="n"/>
      <c r="F78" s="20" t="n"/>
      <c r="G78" s="18" t="n"/>
      <c r="H78" s="18" t="n"/>
      <c r="I78" s="34" t="n"/>
      <c r="J78" s="20" t="n"/>
      <c r="K78" s="35">
        <f>IF(OR($A78="",$E78="",$F78="",$I78="",$J78=""),"",ROUND((($E78+$F78)-($I78+$J78))*24,1))</f>
        <v/>
      </c>
      <c r="L78" s="18" t="n"/>
      <c r="M78" s="34" t="n"/>
      <c r="N78" s="18" t="n"/>
      <c r="O78" s="34" t="n"/>
      <c r="P78" s="22" t="n"/>
      <c r="Q78" s="23">
        <f>IF(OR($A78="",$E78="",Dashboard!$B$4="",Dashboard!$B$5=""),0,IF(AND($E78&gt;=Dashboard!$B$4,$E78&lt;=Dashboard!$B$5,OR(Dashboard!$B$6="All Clinics",$C78=Dashboard!$B$6),OR(Dashboard!$B$7="All Teams",$D78=Dashboard!$B$7)),1,0))</f>
        <v/>
      </c>
      <c r="R78" s="23">
        <f>IF($A78="",0,IF(OR($H78="Completed",$H78="No Show"),1,0))</f>
        <v/>
      </c>
      <c r="S78" s="23">
        <f>IF($A78="",0,IF($H78="No Show",1,0))</f>
        <v/>
      </c>
      <c r="T78" s="23">
        <f>IF($A78="",0,IF($H78="Canceled Late",1,0))</f>
        <v/>
      </c>
      <c r="U78" s="24">
        <f>IF($A78="","",IF(COUNTIF($A$7:$A$506,$A78)&gt;1,"Duplicate appointment ID",IF(OR($B78="",$C78="",$D78="",$E78="",$F78="",$G78="",$H78=""),"Missing required field",IF(AND($E78&lt;Dashboard!$B$3,$H78="Scheduled"),"Past appointment still Scheduled",IF(AND(OR($H78="Canceled Late",$H78="Canceled Timely"),OR($I78="",$J78="")),"Cancellation timestamp missing",IF(AND($H78="No Show",OR($N78="",$N78="Pending")),"No-show follow-up open",IF(AND($O78&lt;&gt;"",$O78&lt;$E78),"Rescheduled date before appointment","OK")))))))</f>
        <v/>
      </c>
    </row>
    <row r="79">
      <c r="A79" s="18" t="n"/>
      <c r="B79" s="18" t="n"/>
      <c r="C79" s="18" t="n"/>
      <c r="D79" s="18" t="n"/>
      <c r="E79" s="34" t="n"/>
      <c r="F79" s="20" t="n"/>
      <c r="G79" s="18" t="n"/>
      <c r="H79" s="18" t="n"/>
      <c r="I79" s="34" t="n"/>
      <c r="J79" s="20" t="n"/>
      <c r="K79" s="35">
        <f>IF(OR($A79="",$E79="",$F79="",$I79="",$J79=""),"",ROUND((($E79+$F79)-($I79+$J79))*24,1))</f>
        <v/>
      </c>
      <c r="L79" s="18" t="n"/>
      <c r="M79" s="34" t="n"/>
      <c r="N79" s="18" t="n"/>
      <c r="O79" s="34" t="n"/>
      <c r="P79" s="22" t="n"/>
      <c r="Q79" s="23">
        <f>IF(OR($A79="",$E79="",Dashboard!$B$4="",Dashboard!$B$5=""),0,IF(AND($E79&gt;=Dashboard!$B$4,$E79&lt;=Dashboard!$B$5,OR(Dashboard!$B$6="All Clinics",$C79=Dashboard!$B$6),OR(Dashboard!$B$7="All Teams",$D79=Dashboard!$B$7)),1,0))</f>
        <v/>
      </c>
      <c r="R79" s="23">
        <f>IF($A79="",0,IF(OR($H79="Completed",$H79="No Show"),1,0))</f>
        <v/>
      </c>
      <c r="S79" s="23">
        <f>IF($A79="",0,IF($H79="No Show",1,0))</f>
        <v/>
      </c>
      <c r="T79" s="23">
        <f>IF($A79="",0,IF($H79="Canceled Late",1,0))</f>
        <v/>
      </c>
      <c r="U79" s="24">
        <f>IF($A79="","",IF(COUNTIF($A$7:$A$506,$A79)&gt;1,"Duplicate appointment ID",IF(OR($B79="",$C79="",$D79="",$E79="",$F79="",$G79="",$H79=""),"Missing required field",IF(AND($E79&lt;Dashboard!$B$3,$H79="Scheduled"),"Past appointment still Scheduled",IF(AND(OR($H79="Canceled Late",$H79="Canceled Timely"),OR($I79="",$J79="")),"Cancellation timestamp missing",IF(AND($H79="No Show",OR($N79="",$N79="Pending")),"No-show follow-up open",IF(AND($O79&lt;&gt;"",$O79&lt;$E79),"Rescheduled date before appointment","OK")))))))</f>
        <v/>
      </c>
    </row>
    <row r="80">
      <c r="A80" s="18" t="n"/>
      <c r="B80" s="18" t="n"/>
      <c r="C80" s="18" t="n"/>
      <c r="D80" s="18" t="n"/>
      <c r="E80" s="34" t="n"/>
      <c r="F80" s="20" t="n"/>
      <c r="G80" s="18" t="n"/>
      <c r="H80" s="18" t="n"/>
      <c r="I80" s="34" t="n"/>
      <c r="J80" s="20" t="n"/>
      <c r="K80" s="35">
        <f>IF(OR($A80="",$E80="",$F80="",$I80="",$J80=""),"",ROUND((($E80+$F80)-($I80+$J80))*24,1))</f>
        <v/>
      </c>
      <c r="L80" s="18" t="n"/>
      <c r="M80" s="34" t="n"/>
      <c r="N80" s="18" t="n"/>
      <c r="O80" s="34" t="n"/>
      <c r="P80" s="22" t="n"/>
      <c r="Q80" s="23">
        <f>IF(OR($A80="",$E80="",Dashboard!$B$4="",Dashboard!$B$5=""),0,IF(AND($E80&gt;=Dashboard!$B$4,$E80&lt;=Dashboard!$B$5,OR(Dashboard!$B$6="All Clinics",$C80=Dashboard!$B$6),OR(Dashboard!$B$7="All Teams",$D80=Dashboard!$B$7)),1,0))</f>
        <v/>
      </c>
      <c r="R80" s="23">
        <f>IF($A80="",0,IF(OR($H80="Completed",$H80="No Show"),1,0))</f>
        <v/>
      </c>
      <c r="S80" s="23">
        <f>IF($A80="",0,IF($H80="No Show",1,0))</f>
        <v/>
      </c>
      <c r="T80" s="23">
        <f>IF($A80="",0,IF($H80="Canceled Late",1,0))</f>
        <v/>
      </c>
      <c r="U80" s="24">
        <f>IF($A80="","",IF(COUNTIF($A$7:$A$506,$A80)&gt;1,"Duplicate appointment ID",IF(OR($B80="",$C80="",$D80="",$E80="",$F80="",$G80="",$H80=""),"Missing required field",IF(AND($E80&lt;Dashboard!$B$3,$H80="Scheduled"),"Past appointment still Scheduled",IF(AND(OR($H80="Canceled Late",$H80="Canceled Timely"),OR($I80="",$J80="")),"Cancellation timestamp missing",IF(AND($H80="No Show",OR($N80="",$N80="Pending")),"No-show follow-up open",IF(AND($O80&lt;&gt;"",$O80&lt;$E80),"Rescheduled date before appointment","OK")))))))</f>
        <v/>
      </c>
    </row>
    <row r="81">
      <c r="A81" s="18" t="n"/>
      <c r="B81" s="18" t="n"/>
      <c r="C81" s="18" t="n"/>
      <c r="D81" s="18" t="n"/>
      <c r="E81" s="34" t="n"/>
      <c r="F81" s="20" t="n"/>
      <c r="G81" s="18" t="n"/>
      <c r="H81" s="18" t="n"/>
      <c r="I81" s="34" t="n"/>
      <c r="J81" s="20" t="n"/>
      <c r="K81" s="35">
        <f>IF(OR($A81="",$E81="",$F81="",$I81="",$J81=""),"",ROUND((($E81+$F81)-($I81+$J81))*24,1))</f>
        <v/>
      </c>
      <c r="L81" s="18" t="n"/>
      <c r="M81" s="34" t="n"/>
      <c r="N81" s="18" t="n"/>
      <c r="O81" s="34" t="n"/>
      <c r="P81" s="22" t="n"/>
      <c r="Q81" s="23">
        <f>IF(OR($A81="",$E81="",Dashboard!$B$4="",Dashboard!$B$5=""),0,IF(AND($E81&gt;=Dashboard!$B$4,$E81&lt;=Dashboard!$B$5,OR(Dashboard!$B$6="All Clinics",$C81=Dashboard!$B$6),OR(Dashboard!$B$7="All Teams",$D81=Dashboard!$B$7)),1,0))</f>
        <v/>
      </c>
      <c r="R81" s="23">
        <f>IF($A81="",0,IF(OR($H81="Completed",$H81="No Show"),1,0))</f>
        <v/>
      </c>
      <c r="S81" s="23">
        <f>IF($A81="",0,IF($H81="No Show",1,0))</f>
        <v/>
      </c>
      <c r="T81" s="23">
        <f>IF($A81="",0,IF($H81="Canceled Late",1,0))</f>
        <v/>
      </c>
      <c r="U81" s="24">
        <f>IF($A81="","",IF(COUNTIF($A$7:$A$506,$A81)&gt;1,"Duplicate appointment ID",IF(OR($B81="",$C81="",$D81="",$E81="",$F81="",$G81="",$H81=""),"Missing required field",IF(AND($E81&lt;Dashboard!$B$3,$H81="Scheduled"),"Past appointment still Scheduled",IF(AND(OR($H81="Canceled Late",$H81="Canceled Timely"),OR($I81="",$J81="")),"Cancellation timestamp missing",IF(AND($H81="No Show",OR($N81="",$N81="Pending")),"No-show follow-up open",IF(AND($O81&lt;&gt;"",$O81&lt;$E81),"Rescheduled date before appointment","OK")))))))</f>
        <v/>
      </c>
    </row>
    <row r="82">
      <c r="A82" s="18" t="n"/>
      <c r="B82" s="18" t="n"/>
      <c r="C82" s="18" t="n"/>
      <c r="D82" s="18" t="n"/>
      <c r="E82" s="34" t="n"/>
      <c r="F82" s="20" t="n"/>
      <c r="G82" s="18" t="n"/>
      <c r="H82" s="18" t="n"/>
      <c r="I82" s="34" t="n"/>
      <c r="J82" s="20" t="n"/>
      <c r="K82" s="35">
        <f>IF(OR($A82="",$E82="",$F82="",$I82="",$J82=""),"",ROUND((($E82+$F82)-($I82+$J82))*24,1))</f>
        <v/>
      </c>
      <c r="L82" s="18" t="n"/>
      <c r="M82" s="34" t="n"/>
      <c r="N82" s="18" t="n"/>
      <c r="O82" s="34" t="n"/>
      <c r="P82" s="22" t="n"/>
      <c r="Q82" s="23">
        <f>IF(OR($A82="",$E82="",Dashboard!$B$4="",Dashboard!$B$5=""),0,IF(AND($E82&gt;=Dashboard!$B$4,$E82&lt;=Dashboard!$B$5,OR(Dashboard!$B$6="All Clinics",$C82=Dashboard!$B$6),OR(Dashboard!$B$7="All Teams",$D82=Dashboard!$B$7)),1,0))</f>
        <v/>
      </c>
      <c r="R82" s="23">
        <f>IF($A82="",0,IF(OR($H82="Completed",$H82="No Show"),1,0))</f>
        <v/>
      </c>
      <c r="S82" s="23">
        <f>IF($A82="",0,IF($H82="No Show",1,0))</f>
        <v/>
      </c>
      <c r="T82" s="23">
        <f>IF($A82="",0,IF($H82="Canceled Late",1,0))</f>
        <v/>
      </c>
      <c r="U82" s="24">
        <f>IF($A82="","",IF(COUNTIF($A$7:$A$506,$A82)&gt;1,"Duplicate appointment ID",IF(OR($B82="",$C82="",$D82="",$E82="",$F82="",$G82="",$H82=""),"Missing required field",IF(AND($E82&lt;Dashboard!$B$3,$H82="Scheduled"),"Past appointment still Scheduled",IF(AND(OR($H82="Canceled Late",$H82="Canceled Timely"),OR($I82="",$J82="")),"Cancellation timestamp missing",IF(AND($H82="No Show",OR($N82="",$N82="Pending")),"No-show follow-up open",IF(AND($O82&lt;&gt;"",$O82&lt;$E82),"Rescheduled date before appointment","OK")))))))</f>
        <v/>
      </c>
    </row>
    <row r="83">
      <c r="A83" s="18" t="n"/>
      <c r="B83" s="18" t="n"/>
      <c r="C83" s="18" t="n"/>
      <c r="D83" s="18" t="n"/>
      <c r="E83" s="34" t="n"/>
      <c r="F83" s="20" t="n"/>
      <c r="G83" s="18" t="n"/>
      <c r="H83" s="18" t="n"/>
      <c r="I83" s="34" t="n"/>
      <c r="J83" s="20" t="n"/>
      <c r="K83" s="35">
        <f>IF(OR($A83="",$E83="",$F83="",$I83="",$J83=""),"",ROUND((($E83+$F83)-($I83+$J83))*24,1))</f>
        <v/>
      </c>
      <c r="L83" s="18" t="n"/>
      <c r="M83" s="34" t="n"/>
      <c r="N83" s="18" t="n"/>
      <c r="O83" s="34" t="n"/>
      <c r="P83" s="22" t="n"/>
      <c r="Q83" s="23">
        <f>IF(OR($A83="",$E83="",Dashboard!$B$4="",Dashboard!$B$5=""),0,IF(AND($E83&gt;=Dashboard!$B$4,$E83&lt;=Dashboard!$B$5,OR(Dashboard!$B$6="All Clinics",$C83=Dashboard!$B$6),OR(Dashboard!$B$7="All Teams",$D83=Dashboard!$B$7)),1,0))</f>
        <v/>
      </c>
      <c r="R83" s="23">
        <f>IF($A83="",0,IF(OR($H83="Completed",$H83="No Show"),1,0))</f>
        <v/>
      </c>
      <c r="S83" s="23">
        <f>IF($A83="",0,IF($H83="No Show",1,0))</f>
        <v/>
      </c>
      <c r="T83" s="23">
        <f>IF($A83="",0,IF($H83="Canceled Late",1,0))</f>
        <v/>
      </c>
      <c r="U83" s="24">
        <f>IF($A83="","",IF(COUNTIF($A$7:$A$506,$A83)&gt;1,"Duplicate appointment ID",IF(OR($B83="",$C83="",$D83="",$E83="",$F83="",$G83="",$H83=""),"Missing required field",IF(AND($E83&lt;Dashboard!$B$3,$H83="Scheduled"),"Past appointment still Scheduled",IF(AND(OR($H83="Canceled Late",$H83="Canceled Timely"),OR($I83="",$J83="")),"Cancellation timestamp missing",IF(AND($H83="No Show",OR($N83="",$N83="Pending")),"No-show follow-up open",IF(AND($O83&lt;&gt;"",$O83&lt;$E83),"Rescheduled date before appointment","OK")))))))</f>
        <v/>
      </c>
    </row>
    <row r="84">
      <c r="A84" s="18" t="n"/>
      <c r="B84" s="18" t="n"/>
      <c r="C84" s="18" t="n"/>
      <c r="D84" s="18" t="n"/>
      <c r="E84" s="34" t="n"/>
      <c r="F84" s="20" t="n"/>
      <c r="G84" s="18" t="n"/>
      <c r="H84" s="18" t="n"/>
      <c r="I84" s="34" t="n"/>
      <c r="J84" s="20" t="n"/>
      <c r="K84" s="35">
        <f>IF(OR($A84="",$E84="",$F84="",$I84="",$J84=""),"",ROUND((($E84+$F84)-($I84+$J84))*24,1))</f>
        <v/>
      </c>
      <c r="L84" s="18" t="n"/>
      <c r="M84" s="34" t="n"/>
      <c r="N84" s="18" t="n"/>
      <c r="O84" s="34" t="n"/>
      <c r="P84" s="22" t="n"/>
      <c r="Q84" s="23">
        <f>IF(OR($A84="",$E84="",Dashboard!$B$4="",Dashboard!$B$5=""),0,IF(AND($E84&gt;=Dashboard!$B$4,$E84&lt;=Dashboard!$B$5,OR(Dashboard!$B$6="All Clinics",$C84=Dashboard!$B$6),OR(Dashboard!$B$7="All Teams",$D84=Dashboard!$B$7)),1,0))</f>
        <v/>
      </c>
      <c r="R84" s="23">
        <f>IF($A84="",0,IF(OR($H84="Completed",$H84="No Show"),1,0))</f>
        <v/>
      </c>
      <c r="S84" s="23">
        <f>IF($A84="",0,IF($H84="No Show",1,0))</f>
        <v/>
      </c>
      <c r="T84" s="23">
        <f>IF($A84="",0,IF($H84="Canceled Late",1,0))</f>
        <v/>
      </c>
      <c r="U84" s="24">
        <f>IF($A84="","",IF(COUNTIF($A$7:$A$506,$A84)&gt;1,"Duplicate appointment ID",IF(OR($B84="",$C84="",$D84="",$E84="",$F84="",$G84="",$H84=""),"Missing required field",IF(AND($E84&lt;Dashboard!$B$3,$H84="Scheduled"),"Past appointment still Scheduled",IF(AND(OR($H84="Canceled Late",$H84="Canceled Timely"),OR($I84="",$J84="")),"Cancellation timestamp missing",IF(AND($H84="No Show",OR($N84="",$N84="Pending")),"No-show follow-up open",IF(AND($O84&lt;&gt;"",$O84&lt;$E84),"Rescheduled date before appointment","OK")))))))</f>
        <v/>
      </c>
    </row>
    <row r="85">
      <c r="A85" s="18" t="n"/>
      <c r="B85" s="18" t="n"/>
      <c r="C85" s="18" t="n"/>
      <c r="D85" s="18" t="n"/>
      <c r="E85" s="34" t="n"/>
      <c r="F85" s="20" t="n"/>
      <c r="G85" s="18" t="n"/>
      <c r="H85" s="18" t="n"/>
      <c r="I85" s="34" t="n"/>
      <c r="J85" s="20" t="n"/>
      <c r="K85" s="35">
        <f>IF(OR($A85="",$E85="",$F85="",$I85="",$J85=""),"",ROUND((($E85+$F85)-($I85+$J85))*24,1))</f>
        <v/>
      </c>
      <c r="L85" s="18" t="n"/>
      <c r="M85" s="34" t="n"/>
      <c r="N85" s="18" t="n"/>
      <c r="O85" s="34" t="n"/>
      <c r="P85" s="22" t="n"/>
      <c r="Q85" s="23">
        <f>IF(OR($A85="",$E85="",Dashboard!$B$4="",Dashboard!$B$5=""),0,IF(AND($E85&gt;=Dashboard!$B$4,$E85&lt;=Dashboard!$B$5,OR(Dashboard!$B$6="All Clinics",$C85=Dashboard!$B$6),OR(Dashboard!$B$7="All Teams",$D85=Dashboard!$B$7)),1,0))</f>
        <v/>
      </c>
      <c r="R85" s="23">
        <f>IF($A85="",0,IF(OR($H85="Completed",$H85="No Show"),1,0))</f>
        <v/>
      </c>
      <c r="S85" s="23">
        <f>IF($A85="",0,IF($H85="No Show",1,0))</f>
        <v/>
      </c>
      <c r="T85" s="23">
        <f>IF($A85="",0,IF($H85="Canceled Late",1,0))</f>
        <v/>
      </c>
      <c r="U85" s="24">
        <f>IF($A85="","",IF(COUNTIF($A$7:$A$506,$A85)&gt;1,"Duplicate appointment ID",IF(OR($B85="",$C85="",$D85="",$E85="",$F85="",$G85="",$H85=""),"Missing required field",IF(AND($E85&lt;Dashboard!$B$3,$H85="Scheduled"),"Past appointment still Scheduled",IF(AND(OR($H85="Canceled Late",$H85="Canceled Timely"),OR($I85="",$J85="")),"Cancellation timestamp missing",IF(AND($H85="No Show",OR($N85="",$N85="Pending")),"No-show follow-up open",IF(AND($O85&lt;&gt;"",$O85&lt;$E85),"Rescheduled date before appointment","OK")))))))</f>
        <v/>
      </c>
    </row>
    <row r="86">
      <c r="A86" s="18" t="n"/>
      <c r="B86" s="18" t="n"/>
      <c r="C86" s="18" t="n"/>
      <c r="D86" s="18" t="n"/>
      <c r="E86" s="34" t="n"/>
      <c r="F86" s="20" t="n"/>
      <c r="G86" s="18" t="n"/>
      <c r="H86" s="18" t="n"/>
      <c r="I86" s="34" t="n"/>
      <c r="J86" s="20" t="n"/>
      <c r="K86" s="35">
        <f>IF(OR($A86="",$E86="",$F86="",$I86="",$J86=""),"",ROUND((($E86+$F86)-($I86+$J86))*24,1))</f>
        <v/>
      </c>
      <c r="L86" s="18" t="n"/>
      <c r="M86" s="34" t="n"/>
      <c r="N86" s="18" t="n"/>
      <c r="O86" s="34" t="n"/>
      <c r="P86" s="22" t="n"/>
      <c r="Q86" s="23">
        <f>IF(OR($A86="",$E86="",Dashboard!$B$4="",Dashboard!$B$5=""),0,IF(AND($E86&gt;=Dashboard!$B$4,$E86&lt;=Dashboard!$B$5,OR(Dashboard!$B$6="All Clinics",$C86=Dashboard!$B$6),OR(Dashboard!$B$7="All Teams",$D86=Dashboard!$B$7)),1,0))</f>
        <v/>
      </c>
      <c r="R86" s="23">
        <f>IF($A86="",0,IF(OR($H86="Completed",$H86="No Show"),1,0))</f>
        <v/>
      </c>
      <c r="S86" s="23">
        <f>IF($A86="",0,IF($H86="No Show",1,0))</f>
        <v/>
      </c>
      <c r="T86" s="23">
        <f>IF($A86="",0,IF($H86="Canceled Late",1,0))</f>
        <v/>
      </c>
      <c r="U86" s="24">
        <f>IF($A86="","",IF(COUNTIF($A$7:$A$506,$A86)&gt;1,"Duplicate appointment ID",IF(OR($B86="",$C86="",$D86="",$E86="",$F86="",$G86="",$H86=""),"Missing required field",IF(AND($E86&lt;Dashboard!$B$3,$H86="Scheduled"),"Past appointment still Scheduled",IF(AND(OR($H86="Canceled Late",$H86="Canceled Timely"),OR($I86="",$J86="")),"Cancellation timestamp missing",IF(AND($H86="No Show",OR($N86="",$N86="Pending")),"No-show follow-up open",IF(AND($O86&lt;&gt;"",$O86&lt;$E86),"Rescheduled date before appointment","OK")))))))</f>
        <v/>
      </c>
    </row>
    <row r="87">
      <c r="A87" s="18" t="n"/>
      <c r="B87" s="18" t="n"/>
      <c r="C87" s="18" t="n"/>
      <c r="D87" s="18" t="n"/>
      <c r="E87" s="34" t="n"/>
      <c r="F87" s="20" t="n"/>
      <c r="G87" s="18" t="n"/>
      <c r="H87" s="18" t="n"/>
      <c r="I87" s="34" t="n"/>
      <c r="J87" s="20" t="n"/>
      <c r="K87" s="35">
        <f>IF(OR($A87="",$E87="",$F87="",$I87="",$J87=""),"",ROUND((($E87+$F87)-($I87+$J87))*24,1))</f>
        <v/>
      </c>
      <c r="L87" s="18" t="n"/>
      <c r="M87" s="34" t="n"/>
      <c r="N87" s="18" t="n"/>
      <c r="O87" s="34" t="n"/>
      <c r="P87" s="22" t="n"/>
      <c r="Q87" s="23">
        <f>IF(OR($A87="",$E87="",Dashboard!$B$4="",Dashboard!$B$5=""),0,IF(AND($E87&gt;=Dashboard!$B$4,$E87&lt;=Dashboard!$B$5,OR(Dashboard!$B$6="All Clinics",$C87=Dashboard!$B$6),OR(Dashboard!$B$7="All Teams",$D87=Dashboard!$B$7)),1,0))</f>
        <v/>
      </c>
      <c r="R87" s="23">
        <f>IF($A87="",0,IF(OR($H87="Completed",$H87="No Show"),1,0))</f>
        <v/>
      </c>
      <c r="S87" s="23">
        <f>IF($A87="",0,IF($H87="No Show",1,0))</f>
        <v/>
      </c>
      <c r="T87" s="23">
        <f>IF($A87="",0,IF($H87="Canceled Late",1,0))</f>
        <v/>
      </c>
      <c r="U87" s="24">
        <f>IF($A87="","",IF(COUNTIF($A$7:$A$506,$A87)&gt;1,"Duplicate appointment ID",IF(OR($B87="",$C87="",$D87="",$E87="",$F87="",$G87="",$H87=""),"Missing required field",IF(AND($E87&lt;Dashboard!$B$3,$H87="Scheduled"),"Past appointment still Scheduled",IF(AND(OR($H87="Canceled Late",$H87="Canceled Timely"),OR($I87="",$J87="")),"Cancellation timestamp missing",IF(AND($H87="No Show",OR($N87="",$N87="Pending")),"No-show follow-up open",IF(AND($O87&lt;&gt;"",$O87&lt;$E87),"Rescheduled date before appointment","OK")))))))</f>
        <v/>
      </c>
    </row>
    <row r="88">
      <c r="A88" s="18" t="n"/>
      <c r="B88" s="18" t="n"/>
      <c r="C88" s="18" t="n"/>
      <c r="D88" s="18" t="n"/>
      <c r="E88" s="34" t="n"/>
      <c r="F88" s="20" t="n"/>
      <c r="G88" s="18" t="n"/>
      <c r="H88" s="18" t="n"/>
      <c r="I88" s="34" t="n"/>
      <c r="J88" s="20" t="n"/>
      <c r="K88" s="35">
        <f>IF(OR($A88="",$E88="",$F88="",$I88="",$J88=""),"",ROUND((($E88+$F88)-($I88+$J88))*24,1))</f>
        <v/>
      </c>
      <c r="L88" s="18" t="n"/>
      <c r="M88" s="34" t="n"/>
      <c r="N88" s="18" t="n"/>
      <c r="O88" s="34" t="n"/>
      <c r="P88" s="22" t="n"/>
      <c r="Q88" s="23">
        <f>IF(OR($A88="",$E88="",Dashboard!$B$4="",Dashboard!$B$5=""),0,IF(AND($E88&gt;=Dashboard!$B$4,$E88&lt;=Dashboard!$B$5,OR(Dashboard!$B$6="All Clinics",$C88=Dashboard!$B$6),OR(Dashboard!$B$7="All Teams",$D88=Dashboard!$B$7)),1,0))</f>
        <v/>
      </c>
      <c r="R88" s="23">
        <f>IF($A88="",0,IF(OR($H88="Completed",$H88="No Show"),1,0))</f>
        <v/>
      </c>
      <c r="S88" s="23">
        <f>IF($A88="",0,IF($H88="No Show",1,0))</f>
        <v/>
      </c>
      <c r="T88" s="23">
        <f>IF($A88="",0,IF($H88="Canceled Late",1,0))</f>
        <v/>
      </c>
      <c r="U88" s="24">
        <f>IF($A88="","",IF(COUNTIF($A$7:$A$506,$A88)&gt;1,"Duplicate appointment ID",IF(OR($B88="",$C88="",$D88="",$E88="",$F88="",$G88="",$H88=""),"Missing required field",IF(AND($E88&lt;Dashboard!$B$3,$H88="Scheduled"),"Past appointment still Scheduled",IF(AND(OR($H88="Canceled Late",$H88="Canceled Timely"),OR($I88="",$J88="")),"Cancellation timestamp missing",IF(AND($H88="No Show",OR($N88="",$N88="Pending")),"No-show follow-up open",IF(AND($O88&lt;&gt;"",$O88&lt;$E88),"Rescheduled date before appointment","OK")))))))</f>
        <v/>
      </c>
    </row>
    <row r="89">
      <c r="A89" s="18" t="n"/>
      <c r="B89" s="18" t="n"/>
      <c r="C89" s="18" t="n"/>
      <c r="D89" s="18" t="n"/>
      <c r="E89" s="34" t="n"/>
      <c r="F89" s="20" t="n"/>
      <c r="G89" s="18" t="n"/>
      <c r="H89" s="18" t="n"/>
      <c r="I89" s="34" t="n"/>
      <c r="J89" s="20" t="n"/>
      <c r="K89" s="35">
        <f>IF(OR($A89="",$E89="",$F89="",$I89="",$J89=""),"",ROUND((($E89+$F89)-($I89+$J89))*24,1))</f>
        <v/>
      </c>
      <c r="L89" s="18" t="n"/>
      <c r="M89" s="34" t="n"/>
      <c r="N89" s="18" t="n"/>
      <c r="O89" s="34" t="n"/>
      <c r="P89" s="22" t="n"/>
      <c r="Q89" s="23">
        <f>IF(OR($A89="",$E89="",Dashboard!$B$4="",Dashboard!$B$5=""),0,IF(AND($E89&gt;=Dashboard!$B$4,$E89&lt;=Dashboard!$B$5,OR(Dashboard!$B$6="All Clinics",$C89=Dashboard!$B$6),OR(Dashboard!$B$7="All Teams",$D89=Dashboard!$B$7)),1,0))</f>
        <v/>
      </c>
      <c r="R89" s="23">
        <f>IF($A89="",0,IF(OR($H89="Completed",$H89="No Show"),1,0))</f>
        <v/>
      </c>
      <c r="S89" s="23">
        <f>IF($A89="",0,IF($H89="No Show",1,0))</f>
        <v/>
      </c>
      <c r="T89" s="23">
        <f>IF($A89="",0,IF($H89="Canceled Late",1,0))</f>
        <v/>
      </c>
      <c r="U89" s="24">
        <f>IF($A89="","",IF(COUNTIF($A$7:$A$506,$A89)&gt;1,"Duplicate appointment ID",IF(OR($B89="",$C89="",$D89="",$E89="",$F89="",$G89="",$H89=""),"Missing required field",IF(AND($E89&lt;Dashboard!$B$3,$H89="Scheduled"),"Past appointment still Scheduled",IF(AND(OR($H89="Canceled Late",$H89="Canceled Timely"),OR($I89="",$J89="")),"Cancellation timestamp missing",IF(AND($H89="No Show",OR($N89="",$N89="Pending")),"No-show follow-up open",IF(AND($O89&lt;&gt;"",$O89&lt;$E89),"Rescheduled date before appointment","OK")))))))</f>
        <v/>
      </c>
    </row>
    <row r="90">
      <c r="A90" s="18" t="n"/>
      <c r="B90" s="18" t="n"/>
      <c r="C90" s="18" t="n"/>
      <c r="D90" s="18" t="n"/>
      <c r="E90" s="34" t="n"/>
      <c r="F90" s="20" t="n"/>
      <c r="G90" s="18" t="n"/>
      <c r="H90" s="18" t="n"/>
      <c r="I90" s="34" t="n"/>
      <c r="J90" s="20" t="n"/>
      <c r="K90" s="35">
        <f>IF(OR($A90="",$E90="",$F90="",$I90="",$J90=""),"",ROUND((($E90+$F90)-($I90+$J90))*24,1))</f>
        <v/>
      </c>
      <c r="L90" s="18" t="n"/>
      <c r="M90" s="34" t="n"/>
      <c r="N90" s="18" t="n"/>
      <c r="O90" s="34" t="n"/>
      <c r="P90" s="22" t="n"/>
      <c r="Q90" s="23">
        <f>IF(OR($A90="",$E90="",Dashboard!$B$4="",Dashboard!$B$5=""),0,IF(AND($E90&gt;=Dashboard!$B$4,$E90&lt;=Dashboard!$B$5,OR(Dashboard!$B$6="All Clinics",$C90=Dashboard!$B$6),OR(Dashboard!$B$7="All Teams",$D90=Dashboard!$B$7)),1,0))</f>
        <v/>
      </c>
      <c r="R90" s="23">
        <f>IF($A90="",0,IF(OR($H90="Completed",$H90="No Show"),1,0))</f>
        <v/>
      </c>
      <c r="S90" s="23">
        <f>IF($A90="",0,IF($H90="No Show",1,0))</f>
        <v/>
      </c>
      <c r="T90" s="23">
        <f>IF($A90="",0,IF($H90="Canceled Late",1,0))</f>
        <v/>
      </c>
      <c r="U90" s="24">
        <f>IF($A90="","",IF(COUNTIF($A$7:$A$506,$A90)&gt;1,"Duplicate appointment ID",IF(OR($B90="",$C90="",$D90="",$E90="",$F90="",$G90="",$H90=""),"Missing required field",IF(AND($E90&lt;Dashboard!$B$3,$H90="Scheduled"),"Past appointment still Scheduled",IF(AND(OR($H90="Canceled Late",$H90="Canceled Timely"),OR($I90="",$J90="")),"Cancellation timestamp missing",IF(AND($H90="No Show",OR($N90="",$N90="Pending")),"No-show follow-up open",IF(AND($O90&lt;&gt;"",$O90&lt;$E90),"Rescheduled date before appointment","OK")))))))</f>
        <v/>
      </c>
    </row>
    <row r="91">
      <c r="A91" s="18" t="n"/>
      <c r="B91" s="18" t="n"/>
      <c r="C91" s="18" t="n"/>
      <c r="D91" s="18" t="n"/>
      <c r="E91" s="34" t="n"/>
      <c r="F91" s="20" t="n"/>
      <c r="G91" s="18" t="n"/>
      <c r="H91" s="18" t="n"/>
      <c r="I91" s="34" t="n"/>
      <c r="J91" s="20" t="n"/>
      <c r="K91" s="35">
        <f>IF(OR($A91="",$E91="",$F91="",$I91="",$J91=""),"",ROUND((($E91+$F91)-($I91+$J91))*24,1))</f>
        <v/>
      </c>
      <c r="L91" s="18" t="n"/>
      <c r="M91" s="34" t="n"/>
      <c r="N91" s="18" t="n"/>
      <c r="O91" s="34" t="n"/>
      <c r="P91" s="22" t="n"/>
      <c r="Q91" s="23">
        <f>IF(OR($A91="",$E91="",Dashboard!$B$4="",Dashboard!$B$5=""),0,IF(AND($E91&gt;=Dashboard!$B$4,$E91&lt;=Dashboard!$B$5,OR(Dashboard!$B$6="All Clinics",$C91=Dashboard!$B$6),OR(Dashboard!$B$7="All Teams",$D91=Dashboard!$B$7)),1,0))</f>
        <v/>
      </c>
      <c r="R91" s="23">
        <f>IF($A91="",0,IF(OR($H91="Completed",$H91="No Show"),1,0))</f>
        <v/>
      </c>
      <c r="S91" s="23">
        <f>IF($A91="",0,IF($H91="No Show",1,0))</f>
        <v/>
      </c>
      <c r="T91" s="23">
        <f>IF($A91="",0,IF($H91="Canceled Late",1,0))</f>
        <v/>
      </c>
      <c r="U91" s="24">
        <f>IF($A91="","",IF(COUNTIF($A$7:$A$506,$A91)&gt;1,"Duplicate appointment ID",IF(OR($B91="",$C91="",$D91="",$E91="",$F91="",$G91="",$H91=""),"Missing required field",IF(AND($E91&lt;Dashboard!$B$3,$H91="Scheduled"),"Past appointment still Scheduled",IF(AND(OR($H91="Canceled Late",$H91="Canceled Timely"),OR($I91="",$J91="")),"Cancellation timestamp missing",IF(AND($H91="No Show",OR($N91="",$N91="Pending")),"No-show follow-up open",IF(AND($O91&lt;&gt;"",$O91&lt;$E91),"Rescheduled date before appointment","OK")))))))</f>
        <v/>
      </c>
    </row>
    <row r="92">
      <c r="A92" s="18" t="n"/>
      <c r="B92" s="18" t="n"/>
      <c r="C92" s="18" t="n"/>
      <c r="D92" s="18" t="n"/>
      <c r="E92" s="34" t="n"/>
      <c r="F92" s="20" t="n"/>
      <c r="G92" s="18" t="n"/>
      <c r="H92" s="18" t="n"/>
      <c r="I92" s="34" t="n"/>
      <c r="J92" s="20" t="n"/>
      <c r="K92" s="35">
        <f>IF(OR($A92="",$E92="",$F92="",$I92="",$J92=""),"",ROUND((($E92+$F92)-($I92+$J92))*24,1))</f>
        <v/>
      </c>
      <c r="L92" s="18" t="n"/>
      <c r="M92" s="34" t="n"/>
      <c r="N92" s="18" t="n"/>
      <c r="O92" s="34" t="n"/>
      <c r="P92" s="22" t="n"/>
      <c r="Q92" s="23">
        <f>IF(OR($A92="",$E92="",Dashboard!$B$4="",Dashboard!$B$5=""),0,IF(AND($E92&gt;=Dashboard!$B$4,$E92&lt;=Dashboard!$B$5,OR(Dashboard!$B$6="All Clinics",$C92=Dashboard!$B$6),OR(Dashboard!$B$7="All Teams",$D92=Dashboard!$B$7)),1,0))</f>
        <v/>
      </c>
      <c r="R92" s="23">
        <f>IF($A92="",0,IF(OR($H92="Completed",$H92="No Show"),1,0))</f>
        <v/>
      </c>
      <c r="S92" s="23">
        <f>IF($A92="",0,IF($H92="No Show",1,0))</f>
        <v/>
      </c>
      <c r="T92" s="23">
        <f>IF($A92="",0,IF($H92="Canceled Late",1,0))</f>
        <v/>
      </c>
      <c r="U92" s="24">
        <f>IF($A92="","",IF(COUNTIF($A$7:$A$506,$A92)&gt;1,"Duplicate appointment ID",IF(OR($B92="",$C92="",$D92="",$E92="",$F92="",$G92="",$H92=""),"Missing required field",IF(AND($E92&lt;Dashboard!$B$3,$H92="Scheduled"),"Past appointment still Scheduled",IF(AND(OR($H92="Canceled Late",$H92="Canceled Timely"),OR($I92="",$J92="")),"Cancellation timestamp missing",IF(AND($H92="No Show",OR($N92="",$N92="Pending")),"No-show follow-up open",IF(AND($O92&lt;&gt;"",$O92&lt;$E92),"Rescheduled date before appointment","OK")))))))</f>
        <v/>
      </c>
    </row>
    <row r="93">
      <c r="A93" s="18" t="n"/>
      <c r="B93" s="18" t="n"/>
      <c r="C93" s="18" t="n"/>
      <c r="D93" s="18" t="n"/>
      <c r="E93" s="34" t="n"/>
      <c r="F93" s="20" t="n"/>
      <c r="G93" s="18" t="n"/>
      <c r="H93" s="18" t="n"/>
      <c r="I93" s="34" t="n"/>
      <c r="J93" s="20" t="n"/>
      <c r="K93" s="35">
        <f>IF(OR($A93="",$E93="",$F93="",$I93="",$J93=""),"",ROUND((($E93+$F93)-($I93+$J93))*24,1))</f>
        <v/>
      </c>
      <c r="L93" s="18" t="n"/>
      <c r="M93" s="34" t="n"/>
      <c r="N93" s="18" t="n"/>
      <c r="O93" s="34" t="n"/>
      <c r="P93" s="22" t="n"/>
      <c r="Q93" s="23">
        <f>IF(OR($A93="",$E93="",Dashboard!$B$4="",Dashboard!$B$5=""),0,IF(AND($E93&gt;=Dashboard!$B$4,$E93&lt;=Dashboard!$B$5,OR(Dashboard!$B$6="All Clinics",$C93=Dashboard!$B$6),OR(Dashboard!$B$7="All Teams",$D93=Dashboard!$B$7)),1,0))</f>
        <v/>
      </c>
      <c r="R93" s="23">
        <f>IF($A93="",0,IF(OR($H93="Completed",$H93="No Show"),1,0))</f>
        <v/>
      </c>
      <c r="S93" s="23">
        <f>IF($A93="",0,IF($H93="No Show",1,0))</f>
        <v/>
      </c>
      <c r="T93" s="23">
        <f>IF($A93="",0,IF($H93="Canceled Late",1,0))</f>
        <v/>
      </c>
      <c r="U93" s="24">
        <f>IF($A93="","",IF(COUNTIF($A$7:$A$506,$A93)&gt;1,"Duplicate appointment ID",IF(OR($B93="",$C93="",$D93="",$E93="",$F93="",$G93="",$H93=""),"Missing required field",IF(AND($E93&lt;Dashboard!$B$3,$H93="Scheduled"),"Past appointment still Scheduled",IF(AND(OR($H93="Canceled Late",$H93="Canceled Timely"),OR($I93="",$J93="")),"Cancellation timestamp missing",IF(AND($H93="No Show",OR($N93="",$N93="Pending")),"No-show follow-up open",IF(AND($O93&lt;&gt;"",$O93&lt;$E93),"Rescheduled date before appointment","OK")))))))</f>
        <v/>
      </c>
    </row>
    <row r="94">
      <c r="A94" s="18" t="n"/>
      <c r="B94" s="18" t="n"/>
      <c r="C94" s="18" t="n"/>
      <c r="D94" s="18" t="n"/>
      <c r="E94" s="34" t="n"/>
      <c r="F94" s="20" t="n"/>
      <c r="G94" s="18" t="n"/>
      <c r="H94" s="18" t="n"/>
      <c r="I94" s="34" t="n"/>
      <c r="J94" s="20" t="n"/>
      <c r="K94" s="35">
        <f>IF(OR($A94="",$E94="",$F94="",$I94="",$J94=""),"",ROUND((($E94+$F94)-($I94+$J94))*24,1))</f>
        <v/>
      </c>
      <c r="L94" s="18" t="n"/>
      <c r="M94" s="34" t="n"/>
      <c r="N94" s="18" t="n"/>
      <c r="O94" s="34" t="n"/>
      <c r="P94" s="22" t="n"/>
      <c r="Q94" s="23">
        <f>IF(OR($A94="",$E94="",Dashboard!$B$4="",Dashboard!$B$5=""),0,IF(AND($E94&gt;=Dashboard!$B$4,$E94&lt;=Dashboard!$B$5,OR(Dashboard!$B$6="All Clinics",$C94=Dashboard!$B$6),OR(Dashboard!$B$7="All Teams",$D94=Dashboard!$B$7)),1,0))</f>
        <v/>
      </c>
      <c r="R94" s="23">
        <f>IF($A94="",0,IF(OR($H94="Completed",$H94="No Show"),1,0))</f>
        <v/>
      </c>
      <c r="S94" s="23">
        <f>IF($A94="",0,IF($H94="No Show",1,0))</f>
        <v/>
      </c>
      <c r="T94" s="23">
        <f>IF($A94="",0,IF($H94="Canceled Late",1,0))</f>
        <v/>
      </c>
      <c r="U94" s="24">
        <f>IF($A94="","",IF(COUNTIF($A$7:$A$506,$A94)&gt;1,"Duplicate appointment ID",IF(OR($B94="",$C94="",$D94="",$E94="",$F94="",$G94="",$H94=""),"Missing required field",IF(AND($E94&lt;Dashboard!$B$3,$H94="Scheduled"),"Past appointment still Scheduled",IF(AND(OR($H94="Canceled Late",$H94="Canceled Timely"),OR($I94="",$J94="")),"Cancellation timestamp missing",IF(AND($H94="No Show",OR($N94="",$N94="Pending")),"No-show follow-up open",IF(AND($O94&lt;&gt;"",$O94&lt;$E94),"Rescheduled date before appointment","OK")))))))</f>
        <v/>
      </c>
    </row>
    <row r="95">
      <c r="A95" s="18" t="n"/>
      <c r="B95" s="18" t="n"/>
      <c r="C95" s="18" t="n"/>
      <c r="D95" s="18" t="n"/>
      <c r="E95" s="34" t="n"/>
      <c r="F95" s="20" t="n"/>
      <c r="G95" s="18" t="n"/>
      <c r="H95" s="18" t="n"/>
      <c r="I95" s="34" t="n"/>
      <c r="J95" s="20" t="n"/>
      <c r="K95" s="35">
        <f>IF(OR($A95="",$E95="",$F95="",$I95="",$J95=""),"",ROUND((($E95+$F95)-($I95+$J95))*24,1))</f>
        <v/>
      </c>
      <c r="L95" s="18" t="n"/>
      <c r="M95" s="34" t="n"/>
      <c r="N95" s="18" t="n"/>
      <c r="O95" s="34" t="n"/>
      <c r="P95" s="22" t="n"/>
      <c r="Q95" s="23">
        <f>IF(OR($A95="",$E95="",Dashboard!$B$4="",Dashboard!$B$5=""),0,IF(AND($E95&gt;=Dashboard!$B$4,$E95&lt;=Dashboard!$B$5,OR(Dashboard!$B$6="All Clinics",$C95=Dashboard!$B$6),OR(Dashboard!$B$7="All Teams",$D95=Dashboard!$B$7)),1,0))</f>
        <v/>
      </c>
      <c r="R95" s="23">
        <f>IF($A95="",0,IF(OR($H95="Completed",$H95="No Show"),1,0))</f>
        <v/>
      </c>
      <c r="S95" s="23">
        <f>IF($A95="",0,IF($H95="No Show",1,0))</f>
        <v/>
      </c>
      <c r="T95" s="23">
        <f>IF($A95="",0,IF($H95="Canceled Late",1,0))</f>
        <v/>
      </c>
      <c r="U95" s="24">
        <f>IF($A95="","",IF(COUNTIF($A$7:$A$506,$A95)&gt;1,"Duplicate appointment ID",IF(OR($B95="",$C95="",$D95="",$E95="",$F95="",$G95="",$H95=""),"Missing required field",IF(AND($E95&lt;Dashboard!$B$3,$H95="Scheduled"),"Past appointment still Scheduled",IF(AND(OR($H95="Canceled Late",$H95="Canceled Timely"),OR($I95="",$J95="")),"Cancellation timestamp missing",IF(AND($H95="No Show",OR($N95="",$N95="Pending")),"No-show follow-up open",IF(AND($O95&lt;&gt;"",$O95&lt;$E95),"Rescheduled date before appointment","OK")))))))</f>
        <v/>
      </c>
    </row>
    <row r="96">
      <c r="A96" s="18" t="n"/>
      <c r="B96" s="18" t="n"/>
      <c r="C96" s="18" t="n"/>
      <c r="D96" s="18" t="n"/>
      <c r="E96" s="34" t="n"/>
      <c r="F96" s="20" t="n"/>
      <c r="G96" s="18" t="n"/>
      <c r="H96" s="18" t="n"/>
      <c r="I96" s="34" t="n"/>
      <c r="J96" s="20" t="n"/>
      <c r="K96" s="35">
        <f>IF(OR($A96="",$E96="",$F96="",$I96="",$J96=""),"",ROUND((($E96+$F96)-($I96+$J96))*24,1))</f>
        <v/>
      </c>
      <c r="L96" s="18" t="n"/>
      <c r="M96" s="34" t="n"/>
      <c r="N96" s="18" t="n"/>
      <c r="O96" s="34" t="n"/>
      <c r="P96" s="22" t="n"/>
      <c r="Q96" s="23">
        <f>IF(OR($A96="",$E96="",Dashboard!$B$4="",Dashboard!$B$5=""),0,IF(AND($E96&gt;=Dashboard!$B$4,$E96&lt;=Dashboard!$B$5,OR(Dashboard!$B$6="All Clinics",$C96=Dashboard!$B$6),OR(Dashboard!$B$7="All Teams",$D96=Dashboard!$B$7)),1,0))</f>
        <v/>
      </c>
      <c r="R96" s="23">
        <f>IF($A96="",0,IF(OR($H96="Completed",$H96="No Show"),1,0))</f>
        <v/>
      </c>
      <c r="S96" s="23">
        <f>IF($A96="",0,IF($H96="No Show",1,0))</f>
        <v/>
      </c>
      <c r="T96" s="23">
        <f>IF($A96="",0,IF($H96="Canceled Late",1,0))</f>
        <v/>
      </c>
      <c r="U96" s="24">
        <f>IF($A96="","",IF(COUNTIF($A$7:$A$506,$A96)&gt;1,"Duplicate appointment ID",IF(OR($B96="",$C96="",$D96="",$E96="",$F96="",$G96="",$H96=""),"Missing required field",IF(AND($E96&lt;Dashboard!$B$3,$H96="Scheduled"),"Past appointment still Scheduled",IF(AND(OR($H96="Canceled Late",$H96="Canceled Timely"),OR($I96="",$J96="")),"Cancellation timestamp missing",IF(AND($H96="No Show",OR($N96="",$N96="Pending")),"No-show follow-up open",IF(AND($O96&lt;&gt;"",$O96&lt;$E96),"Rescheduled date before appointment","OK")))))))</f>
        <v/>
      </c>
    </row>
    <row r="97">
      <c r="A97" s="18" t="n"/>
      <c r="B97" s="18" t="n"/>
      <c r="C97" s="18" t="n"/>
      <c r="D97" s="18" t="n"/>
      <c r="E97" s="34" t="n"/>
      <c r="F97" s="20" t="n"/>
      <c r="G97" s="18" t="n"/>
      <c r="H97" s="18" t="n"/>
      <c r="I97" s="34" t="n"/>
      <c r="J97" s="20" t="n"/>
      <c r="K97" s="35">
        <f>IF(OR($A97="",$E97="",$F97="",$I97="",$J97=""),"",ROUND((($E97+$F97)-($I97+$J97))*24,1))</f>
        <v/>
      </c>
      <c r="L97" s="18" t="n"/>
      <c r="M97" s="34" t="n"/>
      <c r="N97" s="18" t="n"/>
      <c r="O97" s="34" t="n"/>
      <c r="P97" s="22" t="n"/>
      <c r="Q97" s="23">
        <f>IF(OR($A97="",$E97="",Dashboard!$B$4="",Dashboard!$B$5=""),0,IF(AND($E97&gt;=Dashboard!$B$4,$E97&lt;=Dashboard!$B$5,OR(Dashboard!$B$6="All Clinics",$C97=Dashboard!$B$6),OR(Dashboard!$B$7="All Teams",$D97=Dashboard!$B$7)),1,0))</f>
        <v/>
      </c>
      <c r="R97" s="23">
        <f>IF($A97="",0,IF(OR($H97="Completed",$H97="No Show"),1,0))</f>
        <v/>
      </c>
      <c r="S97" s="23">
        <f>IF($A97="",0,IF($H97="No Show",1,0))</f>
        <v/>
      </c>
      <c r="T97" s="23">
        <f>IF($A97="",0,IF($H97="Canceled Late",1,0))</f>
        <v/>
      </c>
      <c r="U97" s="24">
        <f>IF($A97="","",IF(COUNTIF($A$7:$A$506,$A97)&gt;1,"Duplicate appointment ID",IF(OR($B97="",$C97="",$D97="",$E97="",$F97="",$G97="",$H97=""),"Missing required field",IF(AND($E97&lt;Dashboard!$B$3,$H97="Scheduled"),"Past appointment still Scheduled",IF(AND(OR($H97="Canceled Late",$H97="Canceled Timely"),OR($I97="",$J97="")),"Cancellation timestamp missing",IF(AND($H97="No Show",OR($N97="",$N97="Pending")),"No-show follow-up open",IF(AND($O97&lt;&gt;"",$O97&lt;$E97),"Rescheduled date before appointment","OK")))))))</f>
        <v/>
      </c>
    </row>
    <row r="98">
      <c r="A98" s="18" t="n"/>
      <c r="B98" s="18" t="n"/>
      <c r="C98" s="18" t="n"/>
      <c r="D98" s="18" t="n"/>
      <c r="E98" s="34" t="n"/>
      <c r="F98" s="20" t="n"/>
      <c r="G98" s="18" t="n"/>
      <c r="H98" s="18" t="n"/>
      <c r="I98" s="34" t="n"/>
      <c r="J98" s="20" t="n"/>
      <c r="K98" s="35">
        <f>IF(OR($A98="",$E98="",$F98="",$I98="",$J98=""),"",ROUND((($E98+$F98)-($I98+$J98))*24,1))</f>
        <v/>
      </c>
      <c r="L98" s="18" t="n"/>
      <c r="M98" s="34" t="n"/>
      <c r="N98" s="18" t="n"/>
      <c r="O98" s="34" t="n"/>
      <c r="P98" s="22" t="n"/>
      <c r="Q98" s="23">
        <f>IF(OR($A98="",$E98="",Dashboard!$B$4="",Dashboard!$B$5=""),0,IF(AND($E98&gt;=Dashboard!$B$4,$E98&lt;=Dashboard!$B$5,OR(Dashboard!$B$6="All Clinics",$C98=Dashboard!$B$6),OR(Dashboard!$B$7="All Teams",$D98=Dashboard!$B$7)),1,0))</f>
        <v/>
      </c>
      <c r="R98" s="23">
        <f>IF($A98="",0,IF(OR($H98="Completed",$H98="No Show"),1,0))</f>
        <v/>
      </c>
      <c r="S98" s="23">
        <f>IF($A98="",0,IF($H98="No Show",1,0))</f>
        <v/>
      </c>
      <c r="T98" s="23">
        <f>IF($A98="",0,IF($H98="Canceled Late",1,0))</f>
        <v/>
      </c>
      <c r="U98" s="24">
        <f>IF($A98="","",IF(COUNTIF($A$7:$A$506,$A98)&gt;1,"Duplicate appointment ID",IF(OR($B98="",$C98="",$D98="",$E98="",$F98="",$G98="",$H98=""),"Missing required field",IF(AND($E98&lt;Dashboard!$B$3,$H98="Scheduled"),"Past appointment still Scheduled",IF(AND(OR($H98="Canceled Late",$H98="Canceled Timely"),OR($I98="",$J98="")),"Cancellation timestamp missing",IF(AND($H98="No Show",OR($N98="",$N98="Pending")),"No-show follow-up open",IF(AND($O98&lt;&gt;"",$O98&lt;$E98),"Rescheduled date before appointment","OK")))))))</f>
        <v/>
      </c>
    </row>
    <row r="99">
      <c r="A99" s="18" t="n"/>
      <c r="B99" s="18" t="n"/>
      <c r="C99" s="18" t="n"/>
      <c r="D99" s="18" t="n"/>
      <c r="E99" s="34" t="n"/>
      <c r="F99" s="20" t="n"/>
      <c r="G99" s="18" t="n"/>
      <c r="H99" s="18" t="n"/>
      <c r="I99" s="34" t="n"/>
      <c r="J99" s="20" t="n"/>
      <c r="K99" s="35">
        <f>IF(OR($A99="",$E99="",$F99="",$I99="",$J99=""),"",ROUND((($E99+$F99)-($I99+$J99))*24,1))</f>
        <v/>
      </c>
      <c r="L99" s="18" t="n"/>
      <c r="M99" s="34" t="n"/>
      <c r="N99" s="18" t="n"/>
      <c r="O99" s="34" t="n"/>
      <c r="P99" s="22" t="n"/>
      <c r="Q99" s="23">
        <f>IF(OR($A99="",$E99="",Dashboard!$B$4="",Dashboard!$B$5=""),0,IF(AND($E99&gt;=Dashboard!$B$4,$E99&lt;=Dashboard!$B$5,OR(Dashboard!$B$6="All Clinics",$C99=Dashboard!$B$6),OR(Dashboard!$B$7="All Teams",$D99=Dashboard!$B$7)),1,0))</f>
        <v/>
      </c>
      <c r="R99" s="23">
        <f>IF($A99="",0,IF(OR($H99="Completed",$H99="No Show"),1,0))</f>
        <v/>
      </c>
      <c r="S99" s="23">
        <f>IF($A99="",0,IF($H99="No Show",1,0))</f>
        <v/>
      </c>
      <c r="T99" s="23">
        <f>IF($A99="",0,IF($H99="Canceled Late",1,0))</f>
        <v/>
      </c>
      <c r="U99" s="24">
        <f>IF($A99="","",IF(COUNTIF($A$7:$A$506,$A99)&gt;1,"Duplicate appointment ID",IF(OR($B99="",$C99="",$D99="",$E99="",$F99="",$G99="",$H99=""),"Missing required field",IF(AND($E99&lt;Dashboard!$B$3,$H99="Scheduled"),"Past appointment still Scheduled",IF(AND(OR($H99="Canceled Late",$H99="Canceled Timely"),OR($I99="",$J99="")),"Cancellation timestamp missing",IF(AND($H99="No Show",OR($N99="",$N99="Pending")),"No-show follow-up open",IF(AND($O99&lt;&gt;"",$O99&lt;$E99),"Rescheduled date before appointment","OK")))))))</f>
        <v/>
      </c>
    </row>
    <row r="100">
      <c r="A100" s="18" t="n"/>
      <c r="B100" s="18" t="n"/>
      <c r="C100" s="18" t="n"/>
      <c r="D100" s="18" t="n"/>
      <c r="E100" s="34" t="n"/>
      <c r="F100" s="20" t="n"/>
      <c r="G100" s="18" t="n"/>
      <c r="H100" s="18" t="n"/>
      <c r="I100" s="34" t="n"/>
      <c r="J100" s="20" t="n"/>
      <c r="K100" s="35">
        <f>IF(OR($A100="",$E100="",$F100="",$I100="",$J100=""),"",ROUND((($E100+$F100)-($I100+$J100))*24,1))</f>
        <v/>
      </c>
      <c r="L100" s="18" t="n"/>
      <c r="M100" s="34" t="n"/>
      <c r="N100" s="18" t="n"/>
      <c r="O100" s="34" t="n"/>
      <c r="P100" s="22" t="n"/>
      <c r="Q100" s="23">
        <f>IF(OR($A100="",$E100="",Dashboard!$B$4="",Dashboard!$B$5=""),0,IF(AND($E100&gt;=Dashboard!$B$4,$E100&lt;=Dashboard!$B$5,OR(Dashboard!$B$6="All Clinics",$C100=Dashboard!$B$6),OR(Dashboard!$B$7="All Teams",$D100=Dashboard!$B$7)),1,0))</f>
        <v/>
      </c>
      <c r="R100" s="23">
        <f>IF($A100="",0,IF(OR($H100="Completed",$H100="No Show"),1,0))</f>
        <v/>
      </c>
      <c r="S100" s="23">
        <f>IF($A100="",0,IF($H100="No Show",1,0))</f>
        <v/>
      </c>
      <c r="T100" s="23">
        <f>IF($A100="",0,IF($H100="Canceled Late",1,0))</f>
        <v/>
      </c>
      <c r="U100" s="24">
        <f>IF($A100="","",IF(COUNTIF($A$7:$A$506,$A100)&gt;1,"Duplicate appointment ID",IF(OR($B100="",$C100="",$D100="",$E100="",$F100="",$G100="",$H100=""),"Missing required field",IF(AND($E100&lt;Dashboard!$B$3,$H100="Scheduled"),"Past appointment still Scheduled",IF(AND(OR($H100="Canceled Late",$H100="Canceled Timely"),OR($I100="",$J100="")),"Cancellation timestamp missing",IF(AND($H100="No Show",OR($N100="",$N100="Pending")),"No-show follow-up open",IF(AND($O100&lt;&gt;"",$O100&lt;$E100),"Rescheduled date before appointment","OK")))))))</f>
        <v/>
      </c>
    </row>
    <row r="101">
      <c r="A101" s="18" t="n"/>
      <c r="B101" s="18" t="n"/>
      <c r="C101" s="18" t="n"/>
      <c r="D101" s="18" t="n"/>
      <c r="E101" s="34" t="n"/>
      <c r="F101" s="20" t="n"/>
      <c r="G101" s="18" t="n"/>
      <c r="H101" s="18" t="n"/>
      <c r="I101" s="34" t="n"/>
      <c r="J101" s="20" t="n"/>
      <c r="K101" s="35">
        <f>IF(OR($A101="",$E101="",$F101="",$I101="",$J101=""),"",ROUND((($E101+$F101)-($I101+$J101))*24,1))</f>
        <v/>
      </c>
      <c r="L101" s="18" t="n"/>
      <c r="M101" s="34" t="n"/>
      <c r="N101" s="18" t="n"/>
      <c r="O101" s="34" t="n"/>
      <c r="P101" s="22" t="n"/>
      <c r="Q101" s="23">
        <f>IF(OR($A101="",$E101="",Dashboard!$B$4="",Dashboard!$B$5=""),0,IF(AND($E101&gt;=Dashboard!$B$4,$E101&lt;=Dashboard!$B$5,OR(Dashboard!$B$6="All Clinics",$C101=Dashboard!$B$6),OR(Dashboard!$B$7="All Teams",$D101=Dashboard!$B$7)),1,0))</f>
        <v/>
      </c>
      <c r="R101" s="23">
        <f>IF($A101="",0,IF(OR($H101="Completed",$H101="No Show"),1,0))</f>
        <v/>
      </c>
      <c r="S101" s="23">
        <f>IF($A101="",0,IF($H101="No Show",1,0))</f>
        <v/>
      </c>
      <c r="T101" s="23">
        <f>IF($A101="",0,IF($H101="Canceled Late",1,0))</f>
        <v/>
      </c>
      <c r="U101" s="24">
        <f>IF($A101="","",IF(COUNTIF($A$7:$A$506,$A101)&gt;1,"Duplicate appointment ID",IF(OR($B101="",$C101="",$D101="",$E101="",$F101="",$G101="",$H101=""),"Missing required field",IF(AND($E101&lt;Dashboard!$B$3,$H101="Scheduled"),"Past appointment still Scheduled",IF(AND(OR($H101="Canceled Late",$H101="Canceled Timely"),OR($I101="",$J101="")),"Cancellation timestamp missing",IF(AND($H101="No Show",OR($N101="",$N101="Pending")),"No-show follow-up open",IF(AND($O101&lt;&gt;"",$O101&lt;$E101),"Rescheduled date before appointment","OK")))))))</f>
        <v/>
      </c>
    </row>
    <row r="102">
      <c r="A102" s="18" t="n"/>
      <c r="B102" s="18" t="n"/>
      <c r="C102" s="18" t="n"/>
      <c r="D102" s="18" t="n"/>
      <c r="E102" s="34" t="n"/>
      <c r="F102" s="20" t="n"/>
      <c r="G102" s="18" t="n"/>
      <c r="H102" s="18" t="n"/>
      <c r="I102" s="34" t="n"/>
      <c r="J102" s="20" t="n"/>
      <c r="K102" s="35">
        <f>IF(OR($A102="",$E102="",$F102="",$I102="",$J102=""),"",ROUND((($E102+$F102)-($I102+$J102))*24,1))</f>
        <v/>
      </c>
      <c r="L102" s="18" t="n"/>
      <c r="M102" s="34" t="n"/>
      <c r="N102" s="18" t="n"/>
      <c r="O102" s="34" t="n"/>
      <c r="P102" s="22" t="n"/>
      <c r="Q102" s="23">
        <f>IF(OR($A102="",$E102="",Dashboard!$B$4="",Dashboard!$B$5=""),0,IF(AND($E102&gt;=Dashboard!$B$4,$E102&lt;=Dashboard!$B$5,OR(Dashboard!$B$6="All Clinics",$C102=Dashboard!$B$6),OR(Dashboard!$B$7="All Teams",$D102=Dashboard!$B$7)),1,0))</f>
        <v/>
      </c>
      <c r="R102" s="23">
        <f>IF($A102="",0,IF(OR($H102="Completed",$H102="No Show"),1,0))</f>
        <v/>
      </c>
      <c r="S102" s="23">
        <f>IF($A102="",0,IF($H102="No Show",1,0))</f>
        <v/>
      </c>
      <c r="T102" s="23">
        <f>IF($A102="",0,IF($H102="Canceled Late",1,0))</f>
        <v/>
      </c>
      <c r="U102" s="24">
        <f>IF($A102="","",IF(COUNTIF($A$7:$A$506,$A102)&gt;1,"Duplicate appointment ID",IF(OR($B102="",$C102="",$D102="",$E102="",$F102="",$G102="",$H102=""),"Missing required field",IF(AND($E102&lt;Dashboard!$B$3,$H102="Scheduled"),"Past appointment still Scheduled",IF(AND(OR($H102="Canceled Late",$H102="Canceled Timely"),OR($I102="",$J102="")),"Cancellation timestamp missing",IF(AND($H102="No Show",OR($N102="",$N102="Pending")),"No-show follow-up open",IF(AND($O102&lt;&gt;"",$O102&lt;$E102),"Rescheduled date before appointment","OK")))))))</f>
        <v/>
      </c>
    </row>
    <row r="103">
      <c r="A103" s="18" t="n"/>
      <c r="B103" s="18" t="n"/>
      <c r="C103" s="18" t="n"/>
      <c r="D103" s="18" t="n"/>
      <c r="E103" s="34" t="n"/>
      <c r="F103" s="20" t="n"/>
      <c r="G103" s="18" t="n"/>
      <c r="H103" s="18" t="n"/>
      <c r="I103" s="34" t="n"/>
      <c r="J103" s="20" t="n"/>
      <c r="K103" s="35">
        <f>IF(OR($A103="",$E103="",$F103="",$I103="",$J103=""),"",ROUND((($E103+$F103)-($I103+$J103))*24,1))</f>
        <v/>
      </c>
      <c r="L103" s="18" t="n"/>
      <c r="M103" s="34" t="n"/>
      <c r="N103" s="18" t="n"/>
      <c r="O103" s="34" t="n"/>
      <c r="P103" s="22" t="n"/>
      <c r="Q103" s="23">
        <f>IF(OR($A103="",$E103="",Dashboard!$B$4="",Dashboard!$B$5=""),0,IF(AND($E103&gt;=Dashboard!$B$4,$E103&lt;=Dashboard!$B$5,OR(Dashboard!$B$6="All Clinics",$C103=Dashboard!$B$6),OR(Dashboard!$B$7="All Teams",$D103=Dashboard!$B$7)),1,0))</f>
        <v/>
      </c>
      <c r="R103" s="23">
        <f>IF($A103="",0,IF(OR($H103="Completed",$H103="No Show"),1,0))</f>
        <v/>
      </c>
      <c r="S103" s="23">
        <f>IF($A103="",0,IF($H103="No Show",1,0))</f>
        <v/>
      </c>
      <c r="T103" s="23">
        <f>IF($A103="",0,IF($H103="Canceled Late",1,0))</f>
        <v/>
      </c>
      <c r="U103" s="24">
        <f>IF($A103="","",IF(COUNTIF($A$7:$A$506,$A103)&gt;1,"Duplicate appointment ID",IF(OR($B103="",$C103="",$D103="",$E103="",$F103="",$G103="",$H103=""),"Missing required field",IF(AND($E103&lt;Dashboard!$B$3,$H103="Scheduled"),"Past appointment still Scheduled",IF(AND(OR($H103="Canceled Late",$H103="Canceled Timely"),OR($I103="",$J103="")),"Cancellation timestamp missing",IF(AND($H103="No Show",OR($N103="",$N103="Pending")),"No-show follow-up open",IF(AND($O103&lt;&gt;"",$O103&lt;$E103),"Rescheduled date before appointment","OK")))))))</f>
        <v/>
      </c>
    </row>
    <row r="104">
      <c r="A104" s="18" t="n"/>
      <c r="B104" s="18" t="n"/>
      <c r="C104" s="18" t="n"/>
      <c r="D104" s="18" t="n"/>
      <c r="E104" s="34" t="n"/>
      <c r="F104" s="20" t="n"/>
      <c r="G104" s="18" t="n"/>
      <c r="H104" s="18" t="n"/>
      <c r="I104" s="34" t="n"/>
      <c r="J104" s="20" t="n"/>
      <c r="K104" s="35">
        <f>IF(OR($A104="",$E104="",$F104="",$I104="",$J104=""),"",ROUND((($E104+$F104)-($I104+$J104))*24,1))</f>
        <v/>
      </c>
      <c r="L104" s="18" t="n"/>
      <c r="M104" s="34" t="n"/>
      <c r="N104" s="18" t="n"/>
      <c r="O104" s="34" t="n"/>
      <c r="P104" s="22" t="n"/>
      <c r="Q104" s="23">
        <f>IF(OR($A104="",$E104="",Dashboard!$B$4="",Dashboard!$B$5=""),0,IF(AND($E104&gt;=Dashboard!$B$4,$E104&lt;=Dashboard!$B$5,OR(Dashboard!$B$6="All Clinics",$C104=Dashboard!$B$6),OR(Dashboard!$B$7="All Teams",$D104=Dashboard!$B$7)),1,0))</f>
        <v/>
      </c>
      <c r="R104" s="23">
        <f>IF($A104="",0,IF(OR($H104="Completed",$H104="No Show"),1,0))</f>
        <v/>
      </c>
      <c r="S104" s="23">
        <f>IF($A104="",0,IF($H104="No Show",1,0))</f>
        <v/>
      </c>
      <c r="T104" s="23">
        <f>IF($A104="",0,IF($H104="Canceled Late",1,0))</f>
        <v/>
      </c>
      <c r="U104" s="24">
        <f>IF($A104="","",IF(COUNTIF($A$7:$A$506,$A104)&gt;1,"Duplicate appointment ID",IF(OR($B104="",$C104="",$D104="",$E104="",$F104="",$G104="",$H104=""),"Missing required field",IF(AND($E104&lt;Dashboard!$B$3,$H104="Scheduled"),"Past appointment still Scheduled",IF(AND(OR($H104="Canceled Late",$H104="Canceled Timely"),OR($I104="",$J104="")),"Cancellation timestamp missing",IF(AND($H104="No Show",OR($N104="",$N104="Pending")),"No-show follow-up open",IF(AND($O104&lt;&gt;"",$O104&lt;$E104),"Rescheduled date before appointment","OK")))))))</f>
        <v/>
      </c>
    </row>
    <row r="105">
      <c r="A105" s="18" t="n"/>
      <c r="B105" s="18" t="n"/>
      <c r="C105" s="18" t="n"/>
      <c r="D105" s="18" t="n"/>
      <c r="E105" s="34" t="n"/>
      <c r="F105" s="20" t="n"/>
      <c r="G105" s="18" t="n"/>
      <c r="H105" s="18" t="n"/>
      <c r="I105" s="34" t="n"/>
      <c r="J105" s="20" t="n"/>
      <c r="K105" s="35">
        <f>IF(OR($A105="",$E105="",$F105="",$I105="",$J105=""),"",ROUND((($E105+$F105)-($I105+$J105))*24,1))</f>
        <v/>
      </c>
      <c r="L105" s="18" t="n"/>
      <c r="M105" s="34" t="n"/>
      <c r="N105" s="18" t="n"/>
      <c r="O105" s="34" t="n"/>
      <c r="P105" s="22" t="n"/>
      <c r="Q105" s="23">
        <f>IF(OR($A105="",$E105="",Dashboard!$B$4="",Dashboard!$B$5=""),0,IF(AND($E105&gt;=Dashboard!$B$4,$E105&lt;=Dashboard!$B$5,OR(Dashboard!$B$6="All Clinics",$C105=Dashboard!$B$6),OR(Dashboard!$B$7="All Teams",$D105=Dashboard!$B$7)),1,0))</f>
        <v/>
      </c>
      <c r="R105" s="23">
        <f>IF($A105="",0,IF(OR($H105="Completed",$H105="No Show"),1,0))</f>
        <v/>
      </c>
      <c r="S105" s="23">
        <f>IF($A105="",0,IF($H105="No Show",1,0))</f>
        <v/>
      </c>
      <c r="T105" s="23">
        <f>IF($A105="",0,IF($H105="Canceled Late",1,0))</f>
        <v/>
      </c>
      <c r="U105" s="24">
        <f>IF($A105="","",IF(COUNTIF($A$7:$A$506,$A105)&gt;1,"Duplicate appointment ID",IF(OR($B105="",$C105="",$D105="",$E105="",$F105="",$G105="",$H105=""),"Missing required field",IF(AND($E105&lt;Dashboard!$B$3,$H105="Scheduled"),"Past appointment still Scheduled",IF(AND(OR($H105="Canceled Late",$H105="Canceled Timely"),OR($I105="",$J105="")),"Cancellation timestamp missing",IF(AND($H105="No Show",OR($N105="",$N105="Pending")),"No-show follow-up open",IF(AND($O105&lt;&gt;"",$O105&lt;$E105),"Rescheduled date before appointment","OK")))))))</f>
        <v/>
      </c>
    </row>
    <row r="106">
      <c r="A106" s="18" t="n"/>
      <c r="B106" s="18" t="n"/>
      <c r="C106" s="18" t="n"/>
      <c r="D106" s="18" t="n"/>
      <c r="E106" s="34" t="n"/>
      <c r="F106" s="20" t="n"/>
      <c r="G106" s="18" t="n"/>
      <c r="H106" s="18" t="n"/>
      <c r="I106" s="34" t="n"/>
      <c r="J106" s="20" t="n"/>
      <c r="K106" s="35">
        <f>IF(OR($A106="",$E106="",$F106="",$I106="",$J106=""),"",ROUND((($E106+$F106)-($I106+$J106))*24,1))</f>
        <v/>
      </c>
      <c r="L106" s="18" t="n"/>
      <c r="M106" s="34" t="n"/>
      <c r="N106" s="18" t="n"/>
      <c r="O106" s="34" t="n"/>
      <c r="P106" s="22" t="n"/>
      <c r="Q106" s="23">
        <f>IF(OR($A106="",$E106="",Dashboard!$B$4="",Dashboard!$B$5=""),0,IF(AND($E106&gt;=Dashboard!$B$4,$E106&lt;=Dashboard!$B$5,OR(Dashboard!$B$6="All Clinics",$C106=Dashboard!$B$6),OR(Dashboard!$B$7="All Teams",$D106=Dashboard!$B$7)),1,0))</f>
        <v/>
      </c>
      <c r="R106" s="23">
        <f>IF($A106="",0,IF(OR($H106="Completed",$H106="No Show"),1,0))</f>
        <v/>
      </c>
      <c r="S106" s="23">
        <f>IF($A106="",0,IF($H106="No Show",1,0))</f>
        <v/>
      </c>
      <c r="T106" s="23">
        <f>IF($A106="",0,IF($H106="Canceled Late",1,0))</f>
        <v/>
      </c>
      <c r="U106" s="24">
        <f>IF($A106="","",IF(COUNTIF($A$7:$A$506,$A106)&gt;1,"Duplicate appointment ID",IF(OR($B106="",$C106="",$D106="",$E106="",$F106="",$G106="",$H106=""),"Missing required field",IF(AND($E106&lt;Dashboard!$B$3,$H106="Scheduled"),"Past appointment still Scheduled",IF(AND(OR($H106="Canceled Late",$H106="Canceled Timely"),OR($I106="",$J106="")),"Cancellation timestamp missing",IF(AND($H106="No Show",OR($N106="",$N106="Pending")),"No-show follow-up open",IF(AND($O106&lt;&gt;"",$O106&lt;$E106),"Rescheduled date before appointment","OK")))))))</f>
        <v/>
      </c>
    </row>
    <row r="107">
      <c r="A107" s="18" t="n"/>
      <c r="B107" s="18" t="n"/>
      <c r="C107" s="18" t="n"/>
      <c r="D107" s="18" t="n"/>
      <c r="E107" s="34" t="n"/>
      <c r="F107" s="20" t="n"/>
      <c r="G107" s="18" t="n"/>
      <c r="H107" s="18" t="n"/>
      <c r="I107" s="34" t="n"/>
      <c r="J107" s="20" t="n"/>
      <c r="K107" s="35">
        <f>IF(OR($A107="",$E107="",$F107="",$I107="",$J107=""),"",ROUND((($E107+$F107)-($I107+$J107))*24,1))</f>
        <v/>
      </c>
      <c r="L107" s="18" t="n"/>
      <c r="M107" s="34" t="n"/>
      <c r="N107" s="18" t="n"/>
      <c r="O107" s="34" t="n"/>
      <c r="P107" s="22" t="n"/>
      <c r="Q107" s="23">
        <f>IF(OR($A107="",$E107="",Dashboard!$B$4="",Dashboard!$B$5=""),0,IF(AND($E107&gt;=Dashboard!$B$4,$E107&lt;=Dashboard!$B$5,OR(Dashboard!$B$6="All Clinics",$C107=Dashboard!$B$6),OR(Dashboard!$B$7="All Teams",$D107=Dashboard!$B$7)),1,0))</f>
        <v/>
      </c>
      <c r="R107" s="23">
        <f>IF($A107="",0,IF(OR($H107="Completed",$H107="No Show"),1,0))</f>
        <v/>
      </c>
      <c r="S107" s="23">
        <f>IF($A107="",0,IF($H107="No Show",1,0))</f>
        <v/>
      </c>
      <c r="T107" s="23">
        <f>IF($A107="",0,IF($H107="Canceled Late",1,0))</f>
        <v/>
      </c>
      <c r="U107" s="24">
        <f>IF($A107="","",IF(COUNTIF($A$7:$A$506,$A107)&gt;1,"Duplicate appointment ID",IF(OR($B107="",$C107="",$D107="",$E107="",$F107="",$G107="",$H107=""),"Missing required field",IF(AND($E107&lt;Dashboard!$B$3,$H107="Scheduled"),"Past appointment still Scheduled",IF(AND(OR($H107="Canceled Late",$H107="Canceled Timely"),OR($I107="",$J107="")),"Cancellation timestamp missing",IF(AND($H107="No Show",OR($N107="",$N107="Pending")),"No-show follow-up open",IF(AND($O107&lt;&gt;"",$O107&lt;$E107),"Rescheduled date before appointment","OK")))))))</f>
        <v/>
      </c>
    </row>
    <row r="108">
      <c r="A108" s="18" t="n"/>
      <c r="B108" s="18" t="n"/>
      <c r="C108" s="18" t="n"/>
      <c r="D108" s="18" t="n"/>
      <c r="E108" s="34" t="n"/>
      <c r="F108" s="20" t="n"/>
      <c r="G108" s="18" t="n"/>
      <c r="H108" s="18" t="n"/>
      <c r="I108" s="34" t="n"/>
      <c r="J108" s="20" t="n"/>
      <c r="K108" s="35">
        <f>IF(OR($A108="",$E108="",$F108="",$I108="",$J108=""),"",ROUND((($E108+$F108)-($I108+$J108))*24,1))</f>
        <v/>
      </c>
      <c r="L108" s="18" t="n"/>
      <c r="M108" s="34" t="n"/>
      <c r="N108" s="18" t="n"/>
      <c r="O108" s="34" t="n"/>
      <c r="P108" s="22" t="n"/>
      <c r="Q108" s="23">
        <f>IF(OR($A108="",$E108="",Dashboard!$B$4="",Dashboard!$B$5=""),0,IF(AND($E108&gt;=Dashboard!$B$4,$E108&lt;=Dashboard!$B$5,OR(Dashboard!$B$6="All Clinics",$C108=Dashboard!$B$6),OR(Dashboard!$B$7="All Teams",$D108=Dashboard!$B$7)),1,0))</f>
        <v/>
      </c>
      <c r="R108" s="23">
        <f>IF($A108="",0,IF(OR($H108="Completed",$H108="No Show"),1,0))</f>
        <v/>
      </c>
      <c r="S108" s="23">
        <f>IF($A108="",0,IF($H108="No Show",1,0))</f>
        <v/>
      </c>
      <c r="T108" s="23">
        <f>IF($A108="",0,IF($H108="Canceled Late",1,0))</f>
        <v/>
      </c>
      <c r="U108" s="24">
        <f>IF($A108="","",IF(COUNTIF($A$7:$A$506,$A108)&gt;1,"Duplicate appointment ID",IF(OR($B108="",$C108="",$D108="",$E108="",$F108="",$G108="",$H108=""),"Missing required field",IF(AND($E108&lt;Dashboard!$B$3,$H108="Scheduled"),"Past appointment still Scheduled",IF(AND(OR($H108="Canceled Late",$H108="Canceled Timely"),OR($I108="",$J108="")),"Cancellation timestamp missing",IF(AND($H108="No Show",OR($N108="",$N108="Pending")),"No-show follow-up open",IF(AND($O108&lt;&gt;"",$O108&lt;$E108),"Rescheduled date before appointment","OK")))))))</f>
        <v/>
      </c>
    </row>
    <row r="109">
      <c r="A109" s="18" t="n"/>
      <c r="B109" s="18" t="n"/>
      <c r="C109" s="18" t="n"/>
      <c r="D109" s="18" t="n"/>
      <c r="E109" s="34" t="n"/>
      <c r="F109" s="20" t="n"/>
      <c r="G109" s="18" t="n"/>
      <c r="H109" s="18" t="n"/>
      <c r="I109" s="34" t="n"/>
      <c r="J109" s="20" t="n"/>
      <c r="K109" s="35">
        <f>IF(OR($A109="",$E109="",$F109="",$I109="",$J109=""),"",ROUND((($E109+$F109)-($I109+$J109))*24,1))</f>
        <v/>
      </c>
      <c r="L109" s="18" t="n"/>
      <c r="M109" s="34" t="n"/>
      <c r="N109" s="18" t="n"/>
      <c r="O109" s="34" t="n"/>
      <c r="P109" s="22" t="n"/>
      <c r="Q109" s="23">
        <f>IF(OR($A109="",$E109="",Dashboard!$B$4="",Dashboard!$B$5=""),0,IF(AND($E109&gt;=Dashboard!$B$4,$E109&lt;=Dashboard!$B$5,OR(Dashboard!$B$6="All Clinics",$C109=Dashboard!$B$6),OR(Dashboard!$B$7="All Teams",$D109=Dashboard!$B$7)),1,0))</f>
        <v/>
      </c>
      <c r="R109" s="23">
        <f>IF($A109="",0,IF(OR($H109="Completed",$H109="No Show"),1,0))</f>
        <v/>
      </c>
      <c r="S109" s="23">
        <f>IF($A109="",0,IF($H109="No Show",1,0))</f>
        <v/>
      </c>
      <c r="T109" s="23">
        <f>IF($A109="",0,IF($H109="Canceled Late",1,0))</f>
        <v/>
      </c>
      <c r="U109" s="24">
        <f>IF($A109="","",IF(COUNTIF($A$7:$A$506,$A109)&gt;1,"Duplicate appointment ID",IF(OR($B109="",$C109="",$D109="",$E109="",$F109="",$G109="",$H109=""),"Missing required field",IF(AND($E109&lt;Dashboard!$B$3,$H109="Scheduled"),"Past appointment still Scheduled",IF(AND(OR($H109="Canceled Late",$H109="Canceled Timely"),OR($I109="",$J109="")),"Cancellation timestamp missing",IF(AND($H109="No Show",OR($N109="",$N109="Pending")),"No-show follow-up open",IF(AND($O109&lt;&gt;"",$O109&lt;$E109),"Rescheduled date before appointment","OK")))))))</f>
        <v/>
      </c>
    </row>
    <row r="110">
      <c r="A110" s="18" t="n"/>
      <c r="B110" s="18" t="n"/>
      <c r="C110" s="18" t="n"/>
      <c r="D110" s="18" t="n"/>
      <c r="E110" s="34" t="n"/>
      <c r="F110" s="20" t="n"/>
      <c r="G110" s="18" t="n"/>
      <c r="H110" s="18" t="n"/>
      <c r="I110" s="34" t="n"/>
      <c r="J110" s="20" t="n"/>
      <c r="K110" s="35">
        <f>IF(OR($A110="",$E110="",$F110="",$I110="",$J110=""),"",ROUND((($E110+$F110)-($I110+$J110))*24,1))</f>
        <v/>
      </c>
      <c r="L110" s="18" t="n"/>
      <c r="M110" s="34" t="n"/>
      <c r="N110" s="18" t="n"/>
      <c r="O110" s="34" t="n"/>
      <c r="P110" s="22" t="n"/>
      <c r="Q110" s="23">
        <f>IF(OR($A110="",$E110="",Dashboard!$B$4="",Dashboard!$B$5=""),0,IF(AND($E110&gt;=Dashboard!$B$4,$E110&lt;=Dashboard!$B$5,OR(Dashboard!$B$6="All Clinics",$C110=Dashboard!$B$6),OR(Dashboard!$B$7="All Teams",$D110=Dashboard!$B$7)),1,0))</f>
        <v/>
      </c>
      <c r="R110" s="23">
        <f>IF($A110="",0,IF(OR($H110="Completed",$H110="No Show"),1,0))</f>
        <v/>
      </c>
      <c r="S110" s="23">
        <f>IF($A110="",0,IF($H110="No Show",1,0))</f>
        <v/>
      </c>
      <c r="T110" s="23">
        <f>IF($A110="",0,IF($H110="Canceled Late",1,0))</f>
        <v/>
      </c>
      <c r="U110" s="24">
        <f>IF($A110="","",IF(COUNTIF($A$7:$A$506,$A110)&gt;1,"Duplicate appointment ID",IF(OR($B110="",$C110="",$D110="",$E110="",$F110="",$G110="",$H110=""),"Missing required field",IF(AND($E110&lt;Dashboard!$B$3,$H110="Scheduled"),"Past appointment still Scheduled",IF(AND(OR($H110="Canceled Late",$H110="Canceled Timely"),OR($I110="",$J110="")),"Cancellation timestamp missing",IF(AND($H110="No Show",OR($N110="",$N110="Pending")),"No-show follow-up open",IF(AND($O110&lt;&gt;"",$O110&lt;$E110),"Rescheduled date before appointment","OK")))))))</f>
        <v/>
      </c>
    </row>
    <row r="111">
      <c r="A111" s="18" t="n"/>
      <c r="B111" s="18" t="n"/>
      <c r="C111" s="18" t="n"/>
      <c r="D111" s="18" t="n"/>
      <c r="E111" s="34" t="n"/>
      <c r="F111" s="20" t="n"/>
      <c r="G111" s="18" t="n"/>
      <c r="H111" s="18" t="n"/>
      <c r="I111" s="34" t="n"/>
      <c r="J111" s="20" t="n"/>
      <c r="K111" s="35">
        <f>IF(OR($A111="",$E111="",$F111="",$I111="",$J111=""),"",ROUND((($E111+$F111)-($I111+$J111))*24,1))</f>
        <v/>
      </c>
      <c r="L111" s="18" t="n"/>
      <c r="M111" s="34" t="n"/>
      <c r="N111" s="18" t="n"/>
      <c r="O111" s="34" t="n"/>
      <c r="P111" s="22" t="n"/>
      <c r="Q111" s="23">
        <f>IF(OR($A111="",$E111="",Dashboard!$B$4="",Dashboard!$B$5=""),0,IF(AND($E111&gt;=Dashboard!$B$4,$E111&lt;=Dashboard!$B$5,OR(Dashboard!$B$6="All Clinics",$C111=Dashboard!$B$6),OR(Dashboard!$B$7="All Teams",$D111=Dashboard!$B$7)),1,0))</f>
        <v/>
      </c>
      <c r="R111" s="23">
        <f>IF($A111="",0,IF(OR($H111="Completed",$H111="No Show"),1,0))</f>
        <v/>
      </c>
      <c r="S111" s="23">
        <f>IF($A111="",0,IF($H111="No Show",1,0))</f>
        <v/>
      </c>
      <c r="T111" s="23">
        <f>IF($A111="",0,IF($H111="Canceled Late",1,0))</f>
        <v/>
      </c>
      <c r="U111" s="24">
        <f>IF($A111="","",IF(COUNTIF($A$7:$A$506,$A111)&gt;1,"Duplicate appointment ID",IF(OR($B111="",$C111="",$D111="",$E111="",$F111="",$G111="",$H111=""),"Missing required field",IF(AND($E111&lt;Dashboard!$B$3,$H111="Scheduled"),"Past appointment still Scheduled",IF(AND(OR($H111="Canceled Late",$H111="Canceled Timely"),OR($I111="",$J111="")),"Cancellation timestamp missing",IF(AND($H111="No Show",OR($N111="",$N111="Pending")),"No-show follow-up open",IF(AND($O111&lt;&gt;"",$O111&lt;$E111),"Rescheduled date before appointment","OK")))))))</f>
        <v/>
      </c>
    </row>
    <row r="112">
      <c r="A112" s="18" t="n"/>
      <c r="B112" s="18" t="n"/>
      <c r="C112" s="18" t="n"/>
      <c r="D112" s="18" t="n"/>
      <c r="E112" s="34" t="n"/>
      <c r="F112" s="20" t="n"/>
      <c r="G112" s="18" t="n"/>
      <c r="H112" s="18" t="n"/>
      <c r="I112" s="34" t="n"/>
      <c r="J112" s="20" t="n"/>
      <c r="K112" s="35">
        <f>IF(OR($A112="",$E112="",$F112="",$I112="",$J112=""),"",ROUND((($E112+$F112)-($I112+$J112))*24,1))</f>
        <v/>
      </c>
      <c r="L112" s="18" t="n"/>
      <c r="M112" s="34" t="n"/>
      <c r="N112" s="18" t="n"/>
      <c r="O112" s="34" t="n"/>
      <c r="P112" s="22" t="n"/>
      <c r="Q112" s="23">
        <f>IF(OR($A112="",$E112="",Dashboard!$B$4="",Dashboard!$B$5=""),0,IF(AND($E112&gt;=Dashboard!$B$4,$E112&lt;=Dashboard!$B$5,OR(Dashboard!$B$6="All Clinics",$C112=Dashboard!$B$6),OR(Dashboard!$B$7="All Teams",$D112=Dashboard!$B$7)),1,0))</f>
        <v/>
      </c>
      <c r="R112" s="23">
        <f>IF($A112="",0,IF(OR($H112="Completed",$H112="No Show"),1,0))</f>
        <v/>
      </c>
      <c r="S112" s="23">
        <f>IF($A112="",0,IF($H112="No Show",1,0))</f>
        <v/>
      </c>
      <c r="T112" s="23">
        <f>IF($A112="",0,IF($H112="Canceled Late",1,0))</f>
        <v/>
      </c>
      <c r="U112" s="24">
        <f>IF($A112="","",IF(COUNTIF($A$7:$A$506,$A112)&gt;1,"Duplicate appointment ID",IF(OR($B112="",$C112="",$D112="",$E112="",$F112="",$G112="",$H112=""),"Missing required field",IF(AND($E112&lt;Dashboard!$B$3,$H112="Scheduled"),"Past appointment still Scheduled",IF(AND(OR($H112="Canceled Late",$H112="Canceled Timely"),OR($I112="",$J112="")),"Cancellation timestamp missing",IF(AND($H112="No Show",OR($N112="",$N112="Pending")),"No-show follow-up open",IF(AND($O112&lt;&gt;"",$O112&lt;$E112),"Rescheduled date before appointment","OK")))))))</f>
        <v/>
      </c>
    </row>
    <row r="113">
      <c r="A113" s="18" t="n"/>
      <c r="B113" s="18" t="n"/>
      <c r="C113" s="18" t="n"/>
      <c r="D113" s="18" t="n"/>
      <c r="E113" s="34" t="n"/>
      <c r="F113" s="20" t="n"/>
      <c r="G113" s="18" t="n"/>
      <c r="H113" s="18" t="n"/>
      <c r="I113" s="34" t="n"/>
      <c r="J113" s="20" t="n"/>
      <c r="K113" s="35">
        <f>IF(OR($A113="",$E113="",$F113="",$I113="",$J113=""),"",ROUND((($E113+$F113)-($I113+$J113))*24,1))</f>
        <v/>
      </c>
      <c r="L113" s="18" t="n"/>
      <c r="M113" s="34" t="n"/>
      <c r="N113" s="18" t="n"/>
      <c r="O113" s="34" t="n"/>
      <c r="P113" s="22" t="n"/>
      <c r="Q113" s="23">
        <f>IF(OR($A113="",$E113="",Dashboard!$B$4="",Dashboard!$B$5=""),0,IF(AND($E113&gt;=Dashboard!$B$4,$E113&lt;=Dashboard!$B$5,OR(Dashboard!$B$6="All Clinics",$C113=Dashboard!$B$6),OR(Dashboard!$B$7="All Teams",$D113=Dashboard!$B$7)),1,0))</f>
        <v/>
      </c>
      <c r="R113" s="23">
        <f>IF($A113="",0,IF(OR($H113="Completed",$H113="No Show"),1,0))</f>
        <v/>
      </c>
      <c r="S113" s="23">
        <f>IF($A113="",0,IF($H113="No Show",1,0))</f>
        <v/>
      </c>
      <c r="T113" s="23">
        <f>IF($A113="",0,IF($H113="Canceled Late",1,0))</f>
        <v/>
      </c>
      <c r="U113" s="24">
        <f>IF($A113="","",IF(COUNTIF($A$7:$A$506,$A113)&gt;1,"Duplicate appointment ID",IF(OR($B113="",$C113="",$D113="",$E113="",$F113="",$G113="",$H113=""),"Missing required field",IF(AND($E113&lt;Dashboard!$B$3,$H113="Scheduled"),"Past appointment still Scheduled",IF(AND(OR($H113="Canceled Late",$H113="Canceled Timely"),OR($I113="",$J113="")),"Cancellation timestamp missing",IF(AND($H113="No Show",OR($N113="",$N113="Pending")),"No-show follow-up open",IF(AND($O113&lt;&gt;"",$O113&lt;$E113),"Rescheduled date before appointment","OK")))))))</f>
        <v/>
      </c>
    </row>
    <row r="114">
      <c r="A114" s="18" t="n"/>
      <c r="B114" s="18" t="n"/>
      <c r="C114" s="18" t="n"/>
      <c r="D114" s="18" t="n"/>
      <c r="E114" s="34" t="n"/>
      <c r="F114" s="20" t="n"/>
      <c r="G114" s="18" t="n"/>
      <c r="H114" s="18" t="n"/>
      <c r="I114" s="34" t="n"/>
      <c r="J114" s="20" t="n"/>
      <c r="K114" s="35">
        <f>IF(OR($A114="",$E114="",$F114="",$I114="",$J114=""),"",ROUND((($E114+$F114)-($I114+$J114))*24,1))</f>
        <v/>
      </c>
      <c r="L114" s="18" t="n"/>
      <c r="M114" s="34" t="n"/>
      <c r="N114" s="18" t="n"/>
      <c r="O114" s="34" t="n"/>
      <c r="P114" s="22" t="n"/>
      <c r="Q114" s="23">
        <f>IF(OR($A114="",$E114="",Dashboard!$B$4="",Dashboard!$B$5=""),0,IF(AND($E114&gt;=Dashboard!$B$4,$E114&lt;=Dashboard!$B$5,OR(Dashboard!$B$6="All Clinics",$C114=Dashboard!$B$6),OR(Dashboard!$B$7="All Teams",$D114=Dashboard!$B$7)),1,0))</f>
        <v/>
      </c>
      <c r="R114" s="23">
        <f>IF($A114="",0,IF(OR($H114="Completed",$H114="No Show"),1,0))</f>
        <v/>
      </c>
      <c r="S114" s="23">
        <f>IF($A114="",0,IF($H114="No Show",1,0))</f>
        <v/>
      </c>
      <c r="T114" s="23">
        <f>IF($A114="",0,IF($H114="Canceled Late",1,0))</f>
        <v/>
      </c>
      <c r="U114" s="24">
        <f>IF($A114="","",IF(COUNTIF($A$7:$A$506,$A114)&gt;1,"Duplicate appointment ID",IF(OR($B114="",$C114="",$D114="",$E114="",$F114="",$G114="",$H114=""),"Missing required field",IF(AND($E114&lt;Dashboard!$B$3,$H114="Scheduled"),"Past appointment still Scheduled",IF(AND(OR($H114="Canceled Late",$H114="Canceled Timely"),OR($I114="",$J114="")),"Cancellation timestamp missing",IF(AND($H114="No Show",OR($N114="",$N114="Pending")),"No-show follow-up open",IF(AND($O114&lt;&gt;"",$O114&lt;$E114),"Rescheduled date before appointment","OK")))))))</f>
        <v/>
      </c>
    </row>
    <row r="115">
      <c r="A115" s="18" t="n"/>
      <c r="B115" s="18" t="n"/>
      <c r="C115" s="18" t="n"/>
      <c r="D115" s="18" t="n"/>
      <c r="E115" s="34" t="n"/>
      <c r="F115" s="20" t="n"/>
      <c r="G115" s="18" t="n"/>
      <c r="H115" s="18" t="n"/>
      <c r="I115" s="34" t="n"/>
      <c r="J115" s="20" t="n"/>
      <c r="K115" s="35">
        <f>IF(OR($A115="",$E115="",$F115="",$I115="",$J115=""),"",ROUND((($E115+$F115)-($I115+$J115))*24,1))</f>
        <v/>
      </c>
      <c r="L115" s="18" t="n"/>
      <c r="M115" s="34" t="n"/>
      <c r="N115" s="18" t="n"/>
      <c r="O115" s="34" t="n"/>
      <c r="P115" s="22" t="n"/>
      <c r="Q115" s="23">
        <f>IF(OR($A115="",$E115="",Dashboard!$B$4="",Dashboard!$B$5=""),0,IF(AND($E115&gt;=Dashboard!$B$4,$E115&lt;=Dashboard!$B$5,OR(Dashboard!$B$6="All Clinics",$C115=Dashboard!$B$6),OR(Dashboard!$B$7="All Teams",$D115=Dashboard!$B$7)),1,0))</f>
        <v/>
      </c>
      <c r="R115" s="23">
        <f>IF($A115="",0,IF(OR($H115="Completed",$H115="No Show"),1,0))</f>
        <v/>
      </c>
      <c r="S115" s="23">
        <f>IF($A115="",0,IF($H115="No Show",1,0))</f>
        <v/>
      </c>
      <c r="T115" s="23">
        <f>IF($A115="",0,IF($H115="Canceled Late",1,0))</f>
        <v/>
      </c>
      <c r="U115" s="24">
        <f>IF($A115="","",IF(COUNTIF($A$7:$A$506,$A115)&gt;1,"Duplicate appointment ID",IF(OR($B115="",$C115="",$D115="",$E115="",$F115="",$G115="",$H115=""),"Missing required field",IF(AND($E115&lt;Dashboard!$B$3,$H115="Scheduled"),"Past appointment still Scheduled",IF(AND(OR($H115="Canceled Late",$H115="Canceled Timely"),OR($I115="",$J115="")),"Cancellation timestamp missing",IF(AND($H115="No Show",OR($N115="",$N115="Pending")),"No-show follow-up open",IF(AND($O115&lt;&gt;"",$O115&lt;$E115),"Rescheduled date before appointment","OK")))))))</f>
        <v/>
      </c>
    </row>
    <row r="116">
      <c r="A116" s="18" t="n"/>
      <c r="B116" s="18" t="n"/>
      <c r="C116" s="18" t="n"/>
      <c r="D116" s="18" t="n"/>
      <c r="E116" s="34" t="n"/>
      <c r="F116" s="20" t="n"/>
      <c r="G116" s="18" t="n"/>
      <c r="H116" s="18" t="n"/>
      <c r="I116" s="34" t="n"/>
      <c r="J116" s="20" t="n"/>
      <c r="K116" s="35">
        <f>IF(OR($A116="",$E116="",$F116="",$I116="",$J116=""),"",ROUND((($E116+$F116)-($I116+$J116))*24,1))</f>
        <v/>
      </c>
      <c r="L116" s="18" t="n"/>
      <c r="M116" s="34" t="n"/>
      <c r="N116" s="18" t="n"/>
      <c r="O116" s="34" t="n"/>
      <c r="P116" s="22" t="n"/>
      <c r="Q116" s="23">
        <f>IF(OR($A116="",$E116="",Dashboard!$B$4="",Dashboard!$B$5=""),0,IF(AND($E116&gt;=Dashboard!$B$4,$E116&lt;=Dashboard!$B$5,OR(Dashboard!$B$6="All Clinics",$C116=Dashboard!$B$6),OR(Dashboard!$B$7="All Teams",$D116=Dashboard!$B$7)),1,0))</f>
        <v/>
      </c>
      <c r="R116" s="23">
        <f>IF($A116="",0,IF(OR($H116="Completed",$H116="No Show"),1,0))</f>
        <v/>
      </c>
      <c r="S116" s="23">
        <f>IF($A116="",0,IF($H116="No Show",1,0))</f>
        <v/>
      </c>
      <c r="T116" s="23">
        <f>IF($A116="",0,IF($H116="Canceled Late",1,0))</f>
        <v/>
      </c>
      <c r="U116" s="24">
        <f>IF($A116="","",IF(COUNTIF($A$7:$A$506,$A116)&gt;1,"Duplicate appointment ID",IF(OR($B116="",$C116="",$D116="",$E116="",$F116="",$G116="",$H116=""),"Missing required field",IF(AND($E116&lt;Dashboard!$B$3,$H116="Scheduled"),"Past appointment still Scheduled",IF(AND(OR($H116="Canceled Late",$H116="Canceled Timely"),OR($I116="",$J116="")),"Cancellation timestamp missing",IF(AND($H116="No Show",OR($N116="",$N116="Pending")),"No-show follow-up open",IF(AND($O116&lt;&gt;"",$O116&lt;$E116),"Rescheduled date before appointment","OK")))))))</f>
        <v/>
      </c>
    </row>
    <row r="117">
      <c r="A117" s="18" t="n"/>
      <c r="B117" s="18" t="n"/>
      <c r="C117" s="18" t="n"/>
      <c r="D117" s="18" t="n"/>
      <c r="E117" s="34" t="n"/>
      <c r="F117" s="20" t="n"/>
      <c r="G117" s="18" t="n"/>
      <c r="H117" s="18" t="n"/>
      <c r="I117" s="34" t="n"/>
      <c r="J117" s="20" t="n"/>
      <c r="K117" s="35">
        <f>IF(OR($A117="",$E117="",$F117="",$I117="",$J117=""),"",ROUND((($E117+$F117)-($I117+$J117))*24,1))</f>
        <v/>
      </c>
      <c r="L117" s="18" t="n"/>
      <c r="M117" s="34" t="n"/>
      <c r="N117" s="18" t="n"/>
      <c r="O117" s="34" t="n"/>
      <c r="P117" s="22" t="n"/>
      <c r="Q117" s="23">
        <f>IF(OR($A117="",$E117="",Dashboard!$B$4="",Dashboard!$B$5=""),0,IF(AND($E117&gt;=Dashboard!$B$4,$E117&lt;=Dashboard!$B$5,OR(Dashboard!$B$6="All Clinics",$C117=Dashboard!$B$6),OR(Dashboard!$B$7="All Teams",$D117=Dashboard!$B$7)),1,0))</f>
        <v/>
      </c>
      <c r="R117" s="23">
        <f>IF($A117="",0,IF(OR($H117="Completed",$H117="No Show"),1,0))</f>
        <v/>
      </c>
      <c r="S117" s="23">
        <f>IF($A117="",0,IF($H117="No Show",1,0))</f>
        <v/>
      </c>
      <c r="T117" s="23">
        <f>IF($A117="",0,IF($H117="Canceled Late",1,0))</f>
        <v/>
      </c>
      <c r="U117" s="24">
        <f>IF($A117="","",IF(COUNTIF($A$7:$A$506,$A117)&gt;1,"Duplicate appointment ID",IF(OR($B117="",$C117="",$D117="",$E117="",$F117="",$G117="",$H117=""),"Missing required field",IF(AND($E117&lt;Dashboard!$B$3,$H117="Scheduled"),"Past appointment still Scheduled",IF(AND(OR($H117="Canceled Late",$H117="Canceled Timely"),OR($I117="",$J117="")),"Cancellation timestamp missing",IF(AND($H117="No Show",OR($N117="",$N117="Pending")),"No-show follow-up open",IF(AND($O117&lt;&gt;"",$O117&lt;$E117),"Rescheduled date before appointment","OK")))))))</f>
        <v/>
      </c>
    </row>
    <row r="118">
      <c r="A118" s="18" t="n"/>
      <c r="B118" s="18" t="n"/>
      <c r="C118" s="18" t="n"/>
      <c r="D118" s="18" t="n"/>
      <c r="E118" s="34" t="n"/>
      <c r="F118" s="20" t="n"/>
      <c r="G118" s="18" t="n"/>
      <c r="H118" s="18" t="n"/>
      <c r="I118" s="34" t="n"/>
      <c r="J118" s="20" t="n"/>
      <c r="K118" s="35">
        <f>IF(OR($A118="",$E118="",$F118="",$I118="",$J118=""),"",ROUND((($E118+$F118)-($I118+$J118))*24,1))</f>
        <v/>
      </c>
      <c r="L118" s="18" t="n"/>
      <c r="M118" s="34" t="n"/>
      <c r="N118" s="18" t="n"/>
      <c r="O118" s="34" t="n"/>
      <c r="P118" s="22" t="n"/>
      <c r="Q118" s="23">
        <f>IF(OR($A118="",$E118="",Dashboard!$B$4="",Dashboard!$B$5=""),0,IF(AND($E118&gt;=Dashboard!$B$4,$E118&lt;=Dashboard!$B$5,OR(Dashboard!$B$6="All Clinics",$C118=Dashboard!$B$6),OR(Dashboard!$B$7="All Teams",$D118=Dashboard!$B$7)),1,0))</f>
        <v/>
      </c>
      <c r="R118" s="23">
        <f>IF($A118="",0,IF(OR($H118="Completed",$H118="No Show"),1,0))</f>
        <v/>
      </c>
      <c r="S118" s="23">
        <f>IF($A118="",0,IF($H118="No Show",1,0))</f>
        <v/>
      </c>
      <c r="T118" s="23">
        <f>IF($A118="",0,IF($H118="Canceled Late",1,0))</f>
        <v/>
      </c>
      <c r="U118" s="24">
        <f>IF($A118="","",IF(COUNTIF($A$7:$A$506,$A118)&gt;1,"Duplicate appointment ID",IF(OR($B118="",$C118="",$D118="",$E118="",$F118="",$G118="",$H118=""),"Missing required field",IF(AND($E118&lt;Dashboard!$B$3,$H118="Scheduled"),"Past appointment still Scheduled",IF(AND(OR($H118="Canceled Late",$H118="Canceled Timely"),OR($I118="",$J118="")),"Cancellation timestamp missing",IF(AND($H118="No Show",OR($N118="",$N118="Pending")),"No-show follow-up open",IF(AND($O118&lt;&gt;"",$O118&lt;$E118),"Rescheduled date before appointment","OK")))))))</f>
        <v/>
      </c>
    </row>
    <row r="119">
      <c r="A119" s="18" t="n"/>
      <c r="B119" s="18" t="n"/>
      <c r="C119" s="18" t="n"/>
      <c r="D119" s="18" t="n"/>
      <c r="E119" s="34" t="n"/>
      <c r="F119" s="20" t="n"/>
      <c r="G119" s="18" t="n"/>
      <c r="H119" s="18" t="n"/>
      <c r="I119" s="34" t="n"/>
      <c r="J119" s="20" t="n"/>
      <c r="K119" s="35">
        <f>IF(OR($A119="",$E119="",$F119="",$I119="",$J119=""),"",ROUND((($E119+$F119)-($I119+$J119))*24,1))</f>
        <v/>
      </c>
      <c r="L119" s="18" t="n"/>
      <c r="M119" s="34" t="n"/>
      <c r="N119" s="18" t="n"/>
      <c r="O119" s="34" t="n"/>
      <c r="P119" s="22" t="n"/>
      <c r="Q119" s="23">
        <f>IF(OR($A119="",$E119="",Dashboard!$B$4="",Dashboard!$B$5=""),0,IF(AND($E119&gt;=Dashboard!$B$4,$E119&lt;=Dashboard!$B$5,OR(Dashboard!$B$6="All Clinics",$C119=Dashboard!$B$6),OR(Dashboard!$B$7="All Teams",$D119=Dashboard!$B$7)),1,0))</f>
        <v/>
      </c>
      <c r="R119" s="23">
        <f>IF($A119="",0,IF(OR($H119="Completed",$H119="No Show"),1,0))</f>
        <v/>
      </c>
      <c r="S119" s="23">
        <f>IF($A119="",0,IF($H119="No Show",1,0))</f>
        <v/>
      </c>
      <c r="T119" s="23">
        <f>IF($A119="",0,IF($H119="Canceled Late",1,0))</f>
        <v/>
      </c>
      <c r="U119" s="24">
        <f>IF($A119="","",IF(COUNTIF($A$7:$A$506,$A119)&gt;1,"Duplicate appointment ID",IF(OR($B119="",$C119="",$D119="",$E119="",$F119="",$G119="",$H119=""),"Missing required field",IF(AND($E119&lt;Dashboard!$B$3,$H119="Scheduled"),"Past appointment still Scheduled",IF(AND(OR($H119="Canceled Late",$H119="Canceled Timely"),OR($I119="",$J119="")),"Cancellation timestamp missing",IF(AND($H119="No Show",OR($N119="",$N119="Pending")),"No-show follow-up open",IF(AND($O119&lt;&gt;"",$O119&lt;$E119),"Rescheduled date before appointment","OK")))))))</f>
        <v/>
      </c>
    </row>
    <row r="120">
      <c r="A120" s="18" t="n"/>
      <c r="B120" s="18" t="n"/>
      <c r="C120" s="18" t="n"/>
      <c r="D120" s="18" t="n"/>
      <c r="E120" s="34" t="n"/>
      <c r="F120" s="20" t="n"/>
      <c r="G120" s="18" t="n"/>
      <c r="H120" s="18" t="n"/>
      <c r="I120" s="34" t="n"/>
      <c r="J120" s="20" t="n"/>
      <c r="K120" s="35">
        <f>IF(OR($A120="",$E120="",$F120="",$I120="",$J120=""),"",ROUND((($E120+$F120)-($I120+$J120))*24,1))</f>
        <v/>
      </c>
      <c r="L120" s="18" t="n"/>
      <c r="M120" s="34" t="n"/>
      <c r="N120" s="18" t="n"/>
      <c r="O120" s="34" t="n"/>
      <c r="P120" s="22" t="n"/>
      <c r="Q120" s="23">
        <f>IF(OR($A120="",$E120="",Dashboard!$B$4="",Dashboard!$B$5=""),0,IF(AND($E120&gt;=Dashboard!$B$4,$E120&lt;=Dashboard!$B$5,OR(Dashboard!$B$6="All Clinics",$C120=Dashboard!$B$6),OR(Dashboard!$B$7="All Teams",$D120=Dashboard!$B$7)),1,0))</f>
        <v/>
      </c>
      <c r="R120" s="23">
        <f>IF($A120="",0,IF(OR($H120="Completed",$H120="No Show"),1,0))</f>
        <v/>
      </c>
      <c r="S120" s="23">
        <f>IF($A120="",0,IF($H120="No Show",1,0))</f>
        <v/>
      </c>
      <c r="T120" s="23">
        <f>IF($A120="",0,IF($H120="Canceled Late",1,0))</f>
        <v/>
      </c>
      <c r="U120" s="24">
        <f>IF($A120="","",IF(COUNTIF($A$7:$A$506,$A120)&gt;1,"Duplicate appointment ID",IF(OR($B120="",$C120="",$D120="",$E120="",$F120="",$G120="",$H120=""),"Missing required field",IF(AND($E120&lt;Dashboard!$B$3,$H120="Scheduled"),"Past appointment still Scheduled",IF(AND(OR($H120="Canceled Late",$H120="Canceled Timely"),OR($I120="",$J120="")),"Cancellation timestamp missing",IF(AND($H120="No Show",OR($N120="",$N120="Pending")),"No-show follow-up open",IF(AND($O120&lt;&gt;"",$O120&lt;$E120),"Rescheduled date before appointment","OK")))))))</f>
        <v/>
      </c>
    </row>
    <row r="121">
      <c r="A121" s="18" t="n"/>
      <c r="B121" s="18" t="n"/>
      <c r="C121" s="18" t="n"/>
      <c r="D121" s="18" t="n"/>
      <c r="E121" s="34" t="n"/>
      <c r="F121" s="20" t="n"/>
      <c r="G121" s="18" t="n"/>
      <c r="H121" s="18" t="n"/>
      <c r="I121" s="34" t="n"/>
      <c r="J121" s="20" t="n"/>
      <c r="K121" s="35">
        <f>IF(OR($A121="",$E121="",$F121="",$I121="",$J121=""),"",ROUND((($E121+$F121)-($I121+$J121))*24,1))</f>
        <v/>
      </c>
      <c r="L121" s="18" t="n"/>
      <c r="M121" s="34" t="n"/>
      <c r="N121" s="18" t="n"/>
      <c r="O121" s="34" t="n"/>
      <c r="P121" s="22" t="n"/>
      <c r="Q121" s="23">
        <f>IF(OR($A121="",$E121="",Dashboard!$B$4="",Dashboard!$B$5=""),0,IF(AND($E121&gt;=Dashboard!$B$4,$E121&lt;=Dashboard!$B$5,OR(Dashboard!$B$6="All Clinics",$C121=Dashboard!$B$6),OR(Dashboard!$B$7="All Teams",$D121=Dashboard!$B$7)),1,0))</f>
        <v/>
      </c>
      <c r="R121" s="23">
        <f>IF($A121="",0,IF(OR($H121="Completed",$H121="No Show"),1,0))</f>
        <v/>
      </c>
      <c r="S121" s="23">
        <f>IF($A121="",0,IF($H121="No Show",1,0))</f>
        <v/>
      </c>
      <c r="T121" s="23">
        <f>IF($A121="",0,IF($H121="Canceled Late",1,0))</f>
        <v/>
      </c>
      <c r="U121" s="24">
        <f>IF($A121="","",IF(COUNTIF($A$7:$A$506,$A121)&gt;1,"Duplicate appointment ID",IF(OR($B121="",$C121="",$D121="",$E121="",$F121="",$G121="",$H121=""),"Missing required field",IF(AND($E121&lt;Dashboard!$B$3,$H121="Scheduled"),"Past appointment still Scheduled",IF(AND(OR($H121="Canceled Late",$H121="Canceled Timely"),OR($I121="",$J121="")),"Cancellation timestamp missing",IF(AND($H121="No Show",OR($N121="",$N121="Pending")),"No-show follow-up open",IF(AND($O121&lt;&gt;"",$O121&lt;$E121),"Rescheduled date before appointment","OK")))))))</f>
        <v/>
      </c>
    </row>
    <row r="122">
      <c r="A122" s="18" t="n"/>
      <c r="B122" s="18" t="n"/>
      <c r="C122" s="18" t="n"/>
      <c r="D122" s="18" t="n"/>
      <c r="E122" s="34" t="n"/>
      <c r="F122" s="20" t="n"/>
      <c r="G122" s="18" t="n"/>
      <c r="H122" s="18" t="n"/>
      <c r="I122" s="34" t="n"/>
      <c r="J122" s="20" t="n"/>
      <c r="K122" s="35">
        <f>IF(OR($A122="",$E122="",$F122="",$I122="",$J122=""),"",ROUND((($E122+$F122)-($I122+$J122))*24,1))</f>
        <v/>
      </c>
      <c r="L122" s="18" t="n"/>
      <c r="M122" s="34" t="n"/>
      <c r="N122" s="18" t="n"/>
      <c r="O122" s="34" t="n"/>
      <c r="P122" s="22" t="n"/>
      <c r="Q122" s="23">
        <f>IF(OR($A122="",$E122="",Dashboard!$B$4="",Dashboard!$B$5=""),0,IF(AND($E122&gt;=Dashboard!$B$4,$E122&lt;=Dashboard!$B$5,OR(Dashboard!$B$6="All Clinics",$C122=Dashboard!$B$6),OR(Dashboard!$B$7="All Teams",$D122=Dashboard!$B$7)),1,0))</f>
        <v/>
      </c>
      <c r="R122" s="23">
        <f>IF($A122="",0,IF(OR($H122="Completed",$H122="No Show"),1,0))</f>
        <v/>
      </c>
      <c r="S122" s="23">
        <f>IF($A122="",0,IF($H122="No Show",1,0))</f>
        <v/>
      </c>
      <c r="T122" s="23">
        <f>IF($A122="",0,IF($H122="Canceled Late",1,0))</f>
        <v/>
      </c>
      <c r="U122" s="24">
        <f>IF($A122="","",IF(COUNTIF($A$7:$A$506,$A122)&gt;1,"Duplicate appointment ID",IF(OR($B122="",$C122="",$D122="",$E122="",$F122="",$G122="",$H122=""),"Missing required field",IF(AND($E122&lt;Dashboard!$B$3,$H122="Scheduled"),"Past appointment still Scheduled",IF(AND(OR($H122="Canceled Late",$H122="Canceled Timely"),OR($I122="",$J122="")),"Cancellation timestamp missing",IF(AND($H122="No Show",OR($N122="",$N122="Pending")),"No-show follow-up open",IF(AND($O122&lt;&gt;"",$O122&lt;$E122),"Rescheduled date before appointment","OK")))))))</f>
        <v/>
      </c>
    </row>
    <row r="123">
      <c r="A123" s="18" t="n"/>
      <c r="B123" s="18" t="n"/>
      <c r="C123" s="18" t="n"/>
      <c r="D123" s="18" t="n"/>
      <c r="E123" s="34" t="n"/>
      <c r="F123" s="20" t="n"/>
      <c r="G123" s="18" t="n"/>
      <c r="H123" s="18" t="n"/>
      <c r="I123" s="34" t="n"/>
      <c r="J123" s="20" t="n"/>
      <c r="K123" s="35">
        <f>IF(OR($A123="",$E123="",$F123="",$I123="",$J123=""),"",ROUND((($E123+$F123)-($I123+$J123))*24,1))</f>
        <v/>
      </c>
      <c r="L123" s="18" t="n"/>
      <c r="M123" s="34" t="n"/>
      <c r="N123" s="18" t="n"/>
      <c r="O123" s="34" t="n"/>
      <c r="P123" s="22" t="n"/>
      <c r="Q123" s="23">
        <f>IF(OR($A123="",$E123="",Dashboard!$B$4="",Dashboard!$B$5=""),0,IF(AND($E123&gt;=Dashboard!$B$4,$E123&lt;=Dashboard!$B$5,OR(Dashboard!$B$6="All Clinics",$C123=Dashboard!$B$6),OR(Dashboard!$B$7="All Teams",$D123=Dashboard!$B$7)),1,0))</f>
        <v/>
      </c>
      <c r="R123" s="23">
        <f>IF($A123="",0,IF(OR($H123="Completed",$H123="No Show"),1,0))</f>
        <v/>
      </c>
      <c r="S123" s="23">
        <f>IF($A123="",0,IF($H123="No Show",1,0))</f>
        <v/>
      </c>
      <c r="T123" s="23">
        <f>IF($A123="",0,IF($H123="Canceled Late",1,0))</f>
        <v/>
      </c>
      <c r="U123" s="24">
        <f>IF($A123="","",IF(COUNTIF($A$7:$A$506,$A123)&gt;1,"Duplicate appointment ID",IF(OR($B123="",$C123="",$D123="",$E123="",$F123="",$G123="",$H123=""),"Missing required field",IF(AND($E123&lt;Dashboard!$B$3,$H123="Scheduled"),"Past appointment still Scheduled",IF(AND(OR($H123="Canceled Late",$H123="Canceled Timely"),OR($I123="",$J123="")),"Cancellation timestamp missing",IF(AND($H123="No Show",OR($N123="",$N123="Pending")),"No-show follow-up open",IF(AND($O123&lt;&gt;"",$O123&lt;$E123),"Rescheduled date before appointment","OK")))))))</f>
        <v/>
      </c>
    </row>
    <row r="124">
      <c r="A124" s="18" t="n"/>
      <c r="B124" s="18" t="n"/>
      <c r="C124" s="18" t="n"/>
      <c r="D124" s="18" t="n"/>
      <c r="E124" s="34" t="n"/>
      <c r="F124" s="20" t="n"/>
      <c r="G124" s="18" t="n"/>
      <c r="H124" s="18" t="n"/>
      <c r="I124" s="34" t="n"/>
      <c r="J124" s="20" t="n"/>
      <c r="K124" s="35">
        <f>IF(OR($A124="",$E124="",$F124="",$I124="",$J124=""),"",ROUND((($E124+$F124)-($I124+$J124))*24,1))</f>
        <v/>
      </c>
      <c r="L124" s="18" t="n"/>
      <c r="M124" s="34" t="n"/>
      <c r="N124" s="18" t="n"/>
      <c r="O124" s="34" t="n"/>
      <c r="P124" s="22" t="n"/>
      <c r="Q124" s="23">
        <f>IF(OR($A124="",$E124="",Dashboard!$B$4="",Dashboard!$B$5=""),0,IF(AND($E124&gt;=Dashboard!$B$4,$E124&lt;=Dashboard!$B$5,OR(Dashboard!$B$6="All Clinics",$C124=Dashboard!$B$6),OR(Dashboard!$B$7="All Teams",$D124=Dashboard!$B$7)),1,0))</f>
        <v/>
      </c>
      <c r="R124" s="23">
        <f>IF($A124="",0,IF(OR($H124="Completed",$H124="No Show"),1,0))</f>
        <v/>
      </c>
      <c r="S124" s="23">
        <f>IF($A124="",0,IF($H124="No Show",1,0))</f>
        <v/>
      </c>
      <c r="T124" s="23">
        <f>IF($A124="",0,IF($H124="Canceled Late",1,0))</f>
        <v/>
      </c>
      <c r="U124" s="24">
        <f>IF($A124="","",IF(COUNTIF($A$7:$A$506,$A124)&gt;1,"Duplicate appointment ID",IF(OR($B124="",$C124="",$D124="",$E124="",$F124="",$G124="",$H124=""),"Missing required field",IF(AND($E124&lt;Dashboard!$B$3,$H124="Scheduled"),"Past appointment still Scheduled",IF(AND(OR($H124="Canceled Late",$H124="Canceled Timely"),OR($I124="",$J124="")),"Cancellation timestamp missing",IF(AND($H124="No Show",OR($N124="",$N124="Pending")),"No-show follow-up open",IF(AND($O124&lt;&gt;"",$O124&lt;$E124),"Rescheduled date before appointment","OK")))))))</f>
        <v/>
      </c>
    </row>
    <row r="125">
      <c r="A125" s="18" t="n"/>
      <c r="B125" s="18" t="n"/>
      <c r="C125" s="18" t="n"/>
      <c r="D125" s="18" t="n"/>
      <c r="E125" s="34" t="n"/>
      <c r="F125" s="20" t="n"/>
      <c r="G125" s="18" t="n"/>
      <c r="H125" s="18" t="n"/>
      <c r="I125" s="34" t="n"/>
      <c r="J125" s="20" t="n"/>
      <c r="K125" s="35">
        <f>IF(OR($A125="",$E125="",$F125="",$I125="",$J125=""),"",ROUND((($E125+$F125)-($I125+$J125))*24,1))</f>
        <v/>
      </c>
      <c r="L125" s="18" t="n"/>
      <c r="M125" s="34" t="n"/>
      <c r="N125" s="18" t="n"/>
      <c r="O125" s="34" t="n"/>
      <c r="P125" s="22" t="n"/>
      <c r="Q125" s="23">
        <f>IF(OR($A125="",$E125="",Dashboard!$B$4="",Dashboard!$B$5=""),0,IF(AND($E125&gt;=Dashboard!$B$4,$E125&lt;=Dashboard!$B$5,OR(Dashboard!$B$6="All Clinics",$C125=Dashboard!$B$6),OR(Dashboard!$B$7="All Teams",$D125=Dashboard!$B$7)),1,0))</f>
        <v/>
      </c>
      <c r="R125" s="23">
        <f>IF($A125="",0,IF(OR($H125="Completed",$H125="No Show"),1,0))</f>
        <v/>
      </c>
      <c r="S125" s="23">
        <f>IF($A125="",0,IF($H125="No Show",1,0))</f>
        <v/>
      </c>
      <c r="T125" s="23">
        <f>IF($A125="",0,IF($H125="Canceled Late",1,0))</f>
        <v/>
      </c>
      <c r="U125" s="24">
        <f>IF($A125="","",IF(COUNTIF($A$7:$A$506,$A125)&gt;1,"Duplicate appointment ID",IF(OR($B125="",$C125="",$D125="",$E125="",$F125="",$G125="",$H125=""),"Missing required field",IF(AND($E125&lt;Dashboard!$B$3,$H125="Scheduled"),"Past appointment still Scheduled",IF(AND(OR($H125="Canceled Late",$H125="Canceled Timely"),OR($I125="",$J125="")),"Cancellation timestamp missing",IF(AND($H125="No Show",OR($N125="",$N125="Pending")),"No-show follow-up open",IF(AND($O125&lt;&gt;"",$O125&lt;$E125),"Rescheduled date before appointment","OK")))))))</f>
        <v/>
      </c>
    </row>
    <row r="126">
      <c r="A126" s="18" t="n"/>
      <c r="B126" s="18" t="n"/>
      <c r="C126" s="18" t="n"/>
      <c r="D126" s="18" t="n"/>
      <c r="E126" s="34" t="n"/>
      <c r="F126" s="20" t="n"/>
      <c r="G126" s="18" t="n"/>
      <c r="H126" s="18" t="n"/>
      <c r="I126" s="34" t="n"/>
      <c r="J126" s="20" t="n"/>
      <c r="K126" s="35">
        <f>IF(OR($A126="",$E126="",$F126="",$I126="",$J126=""),"",ROUND((($E126+$F126)-($I126+$J126))*24,1))</f>
        <v/>
      </c>
      <c r="L126" s="18" t="n"/>
      <c r="M126" s="34" t="n"/>
      <c r="N126" s="18" t="n"/>
      <c r="O126" s="34" t="n"/>
      <c r="P126" s="22" t="n"/>
      <c r="Q126" s="23">
        <f>IF(OR($A126="",$E126="",Dashboard!$B$4="",Dashboard!$B$5=""),0,IF(AND($E126&gt;=Dashboard!$B$4,$E126&lt;=Dashboard!$B$5,OR(Dashboard!$B$6="All Clinics",$C126=Dashboard!$B$6),OR(Dashboard!$B$7="All Teams",$D126=Dashboard!$B$7)),1,0))</f>
        <v/>
      </c>
      <c r="R126" s="23">
        <f>IF($A126="",0,IF(OR($H126="Completed",$H126="No Show"),1,0))</f>
        <v/>
      </c>
      <c r="S126" s="23">
        <f>IF($A126="",0,IF($H126="No Show",1,0))</f>
        <v/>
      </c>
      <c r="T126" s="23">
        <f>IF($A126="",0,IF($H126="Canceled Late",1,0))</f>
        <v/>
      </c>
      <c r="U126" s="24">
        <f>IF($A126="","",IF(COUNTIF($A$7:$A$506,$A126)&gt;1,"Duplicate appointment ID",IF(OR($B126="",$C126="",$D126="",$E126="",$F126="",$G126="",$H126=""),"Missing required field",IF(AND($E126&lt;Dashboard!$B$3,$H126="Scheduled"),"Past appointment still Scheduled",IF(AND(OR($H126="Canceled Late",$H126="Canceled Timely"),OR($I126="",$J126="")),"Cancellation timestamp missing",IF(AND($H126="No Show",OR($N126="",$N126="Pending")),"No-show follow-up open",IF(AND($O126&lt;&gt;"",$O126&lt;$E126),"Rescheduled date before appointment","OK")))))))</f>
        <v/>
      </c>
    </row>
    <row r="127">
      <c r="A127" s="18" t="n"/>
      <c r="B127" s="18" t="n"/>
      <c r="C127" s="18" t="n"/>
      <c r="D127" s="18" t="n"/>
      <c r="E127" s="34" t="n"/>
      <c r="F127" s="20" t="n"/>
      <c r="G127" s="18" t="n"/>
      <c r="H127" s="18" t="n"/>
      <c r="I127" s="34" t="n"/>
      <c r="J127" s="20" t="n"/>
      <c r="K127" s="35">
        <f>IF(OR($A127="",$E127="",$F127="",$I127="",$J127=""),"",ROUND((($E127+$F127)-($I127+$J127))*24,1))</f>
        <v/>
      </c>
      <c r="L127" s="18" t="n"/>
      <c r="M127" s="34" t="n"/>
      <c r="N127" s="18" t="n"/>
      <c r="O127" s="34" t="n"/>
      <c r="P127" s="22" t="n"/>
      <c r="Q127" s="23">
        <f>IF(OR($A127="",$E127="",Dashboard!$B$4="",Dashboard!$B$5=""),0,IF(AND($E127&gt;=Dashboard!$B$4,$E127&lt;=Dashboard!$B$5,OR(Dashboard!$B$6="All Clinics",$C127=Dashboard!$B$6),OR(Dashboard!$B$7="All Teams",$D127=Dashboard!$B$7)),1,0))</f>
        <v/>
      </c>
      <c r="R127" s="23">
        <f>IF($A127="",0,IF(OR($H127="Completed",$H127="No Show"),1,0))</f>
        <v/>
      </c>
      <c r="S127" s="23">
        <f>IF($A127="",0,IF($H127="No Show",1,0))</f>
        <v/>
      </c>
      <c r="T127" s="23">
        <f>IF($A127="",0,IF($H127="Canceled Late",1,0))</f>
        <v/>
      </c>
      <c r="U127" s="24">
        <f>IF($A127="","",IF(COUNTIF($A$7:$A$506,$A127)&gt;1,"Duplicate appointment ID",IF(OR($B127="",$C127="",$D127="",$E127="",$F127="",$G127="",$H127=""),"Missing required field",IF(AND($E127&lt;Dashboard!$B$3,$H127="Scheduled"),"Past appointment still Scheduled",IF(AND(OR($H127="Canceled Late",$H127="Canceled Timely"),OR($I127="",$J127="")),"Cancellation timestamp missing",IF(AND($H127="No Show",OR($N127="",$N127="Pending")),"No-show follow-up open",IF(AND($O127&lt;&gt;"",$O127&lt;$E127),"Rescheduled date before appointment","OK")))))))</f>
        <v/>
      </c>
    </row>
    <row r="128">
      <c r="A128" s="18" t="n"/>
      <c r="B128" s="18" t="n"/>
      <c r="C128" s="18" t="n"/>
      <c r="D128" s="18" t="n"/>
      <c r="E128" s="34" t="n"/>
      <c r="F128" s="20" t="n"/>
      <c r="G128" s="18" t="n"/>
      <c r="H128" s="18" t="n"/>
      <c r="I128" s="34" t="n"/>
      <c r="J128" s="20" t="n"/>
      <c r="K128" s="35">
        <f>IF(OR($A128="",$E128="",$F128="",$I128="",$J128=""),"",ROUND((($E128+$F128)-($I128+$J128))*24,1))</f>
        <v/>
      </c>
      <c r="L128" s="18" t="n"/>
      <c r="M128" s="34" t="n"/>
      <c r="N128" s="18" t="n"/>
      <c r="O128" s="34" t="n"/>
      <c r="P128" s="22" t="n"/>
      <c r="Q128" s="23">
        <f>IF(OR($A128="",$E128="",Dashboard!$B$4="",Dashboard!$B$5=""),0,IF(AND($E128&gt;=Dashboard!$B$4,$E128&lt;=Dashboard!$B$5,OR(Dashboard!$B$6="All Clinics",$C128=Dashboard!$B$6),OR(Dashboard!$B$7="All Teams",$D128=Dashboard!$B$7)),1,0))</f>
        <v/>
      </c>
      <c r="R128" s="23">
        <f>IF($A128="",0,IF(OR($H128="Completed",$H128="No Show"),1,0))</f>
        <v/>
      </c>
      <c r="S128" s="23">
        <f>IF($A128="",0,IF($H128="No Show",1,0))</f>
        <v/>
      </c>
      <c r="T128" s="23">
        <f>IF($A128="",0,IF($H128="Canceled Late",1,0))</f>
        <v/>
      </c>
      <c r="U128" s="24">
        <f>IF($A128="","",IF(COUNTIF($A$7:$A$506,$A128)&gt;1,"Duplicate appointment ID",IF(OR($B128="",$C128="",$D128="",$E128="",$F128="",$G128="",$H128=""),"Missing required field",IF(AND($E128&lt;Dashboard!$B$3,$H128="Scheduled"),"Past appointment still Scheduled",IF(AND(OR($H128="Canceled Late",$H128="Canceled Timely"),OR($I128="",$J128="")),"Cancellation timestamp missing",IF(AND($H128="No Show",OR($N128="",$N128="Pending")),"No-show follow-up open",IF(AND($O128&lt;&gt;"",$O128&lt;$E128),"Rescheduled date before appointment","OK")))))))</f>
        <v/>
      </c>
    </row>
    <row r="129">
      <c r="A129" s="18" t="n"/>
      <c r="B129" s="18" t="n"/>
      <c r="C129" s="18" t="n"/>
      <c r="D129" s="18" t="n"/>
      <c r="E129" s="34" t="n"/>
      <c r="F129" s="20" t="n"/>
      <c r="G129" s="18" t="n"/>
      <c r="H129" s="18" t="n"/>
      <c r="I129" s="34" t="n"/>
      <c r="J129" s="20" t="n"/>
      <c r="K129" s="35">
        <f>IF(OR($A129="",$E129="",$F129="",$I129="",$J129=""),"",ROUND((($E129+$F129)-($I129+$J129))*24,1))</f>
        <v/>
      </c>
      <c r="L129" s="18" t="n"/>
      <c r="M129" s="34" t="n"/>
      <c r="N129" s="18" t="n"/>
      <c r="O129" s="34" t="n"/>
      <c r="P129" s="22" t="n"/>
      <c r="Q129" s="23">
        <f>IF(OR($A129="",$E129="",Dashboard!$B$4="",Dashboard!$B$5=""),0,IF(AND($E129&gt;=Dashboard!$B$4,$E129&lt;=Dashboard!$B$5,OR(Dashboard!$B$6="All Clinics",$C129=Dashboard!$B$6),OR(Dashboard!$B$7="All Teams",$D129=Dashboard!$B$7)),1,0))</f>
        <v/>
      </c>
      <c r="R129" s="23">
        <f>IF($A129="",0,IF(OR($H129="Completed",$H129="No Show"),1,0))</f>
        <v/>
      </c>
      <c r="S129" s="23">
        <f>IF($A129="",0,IF($H129="No Show",1,0))</f>
        <v/>
      </c>
      <c r="T129" s="23">
        <f>IF($A129="",0,IF($H129="Canceled Late",1,0))</f>
        <v/>
      </c>
      <c r="U129" s="24">
        <f>IF($A129="","",IF(COUNTIF($A$7:$A$506,$A129)&gt;1,"Duplicate appointment ID",IF(OR($B129="",$C129="",$D129="",$E129="",$F129="",$G129="",$H129=""),"Missing required field",IF(AND($E129&lt;Dashboard!$B$3,$H129="Scheduled"),"Past appointment still Scheduled",IF(AND(OR($H129="Canceled Late",$H129="Canceled Timely"),OR($I129="",$J129="")),"Cancellation timestamp missing",IF(AND($H129="No Show",OR($N129="",$N129="Pending")),"No-show follow-up open",IF(AND($O129&lt;&gt;"",$O129&lt;$E129),"Rescheduled date before appointment","OK")))))))</f>
        <v/>
      </c>
    </row>
    <row r="130">
      <c r="A130" s="18" t="n"/>
      <c r="B130" s="18" t="n"/>
      <c r="C130" s="18" t="n"/>
      <c r="D130" s="18" t="n"/>
      <c r="E130" s="34" t="n"/>
      <c r="F130" s="20" t="n"/>
      <c r="G130" s="18" t="n"/>
      <c r="H130" s="18" t="n"/>
      <c r="I130" s="34" t="n"/>
      <c r="J130" s="20" t="n"/>
      <c r="K130" s="35">
        <f>IF(OR($A130="",$E130="",$F130="",$I130="",$J130=""),"",ROUND((($E130+$F130)-($I130+$J130))*24,1))</f>
        <v/>
      </c>
      <c r="L130" s="18" t="n"/>
      <c r="M130" s="34" t="n"/>
      <c r="N130" s="18" t="n"/>
      <c r="O130" s="34" t="n"/>
      <c r="P130" s="22" t="n"/>
      <c r="Q130" s="23">
        <f>IF(OR($A130="",$E130="",Dashboard!$B$4="",Dashboard!$B$5=""),0,IF(AND($E130&gt;=Dashboard!$B$4,$E130&lt;=Dashboard!$B$5,OR(Dashboard!$B$6="All Clinics",$C130=Dashboard!$B$6),OR(Dashboard!$B$7="All Teams",$D130=Dashboard!$B$7)),1,0))</f>
        <v/>
      </c>
      <c r="R130" s="23">
        <f>IF($A130="",0,IF(OR($H130="Completed",$H130="No Show"),1,0))</f>
        <v/>
      </c>
      <c r="S130" s="23">
        <f>IF($A130="",0,IF($H130="No Show",1,0))</f>
        <v/>
      </c>
      <c r="T130" s="23">
        <f>IF($A130="",0,IF($H130="Canceled Late",1,0))</f>
        <v/>
      </c>
      <c r="U130" s="24">
        <f>IF($A130="","",IF(COUNTIF($A$7:$A$506,$A130)&gt;1,"Duplicate appointment ID",IF(OR($B130="",$C130="",$D130="",$E130="",$F130="",$G130="",$H130=""),"Missing required field",IF(AND($E130&lt;Dashboard!$B$3,$H130="Scheduled"),"Past appointment still Scheduled",IF(AND(OR($H130="Canceled Late",$H130="Canceled Timely"),OR($I130="",$J130="")),"Cancellation timestamp missing",IF(AND($H130="No Show",OR($N130="",$N130="Pending")),"No-show follow-up open",IF(AND($O130&lt;&gt;"",$O130&lt;$E130),"Rescheduled date before appointment","OK")))))))</f>
        <v/>
      </c>
    </row>
    <row r="131">
      <c r="A131" s="18" t="n"/>
      <c r="B131" s="18" t="n"/>
      <c r="C131" s="18" t="n"/>
      <c r="D131" s="18" t="n"/>
      <c r="E131" s="34" t="n"/>
      <c r="F131" s="20" t="n"/>
      <c r="G131" s="18" t="n"/>
      <c r="H131" s="18" t="n"/>
      <c r="I131" s="34" t="n"/>
      <c r="J131" s="20" t="n"/>
      <c r="K131" s="35">
        <f>IF(OR($A131="",$E131="",$F131="",$I131="",$J131=""),"",ROUND((($E131+$F131)-($I131+$J131))*24,1))</f>
        <v/>
      </c>
      <c r="L131" s="18" t="n"/>
      <c r="M131" s="34" t="n"/>
      <c r="N131" s="18" t="n"/>
      <c r="O131" s="34" t="n"/>
      <c r="P131" s="22" t="n"/>
      <c r="Q131" s="23">
        <f>IF(OR($A131="",$E131="",Dashboard!$B$4="",Dashboard!$B$5=""),0,IF(AND($E131&gt;=Dashboard!$B$4,$E131&lt;=Dashboard!$B$5,OR(Dashboard!$B$6="All Clinics",$C131=Dashboard!$B$6),OR(Dashboard!$B$7="All Teams",$D131=Dashboard!$B$7)),1,0))</f>
        <v/>
      </c>
      <c r="R131" s="23">
        <f>IF($A131="",0,IF(OR($H131="Completed",$H131="No Show"),1,0))</f>
        <v/>
      </c>
      <c r="S131" s="23">
        <f>IF($A131="",0,IF($H131="No Show",1,0))</f>
        <v/>
      </c>
      <c r="T131" s="23">
        <f>IF($A131="",0,IF($H131="Canceled Late",1,0))</f>
        <v/>
      </c>
      <c r="U131" s="24">
        <f>IF($A131="","",IF(COUNTIF($A$7:$A$506,$A131)&gt;1,"Duplicate appointment ID",IF(OR($B131="",$C131="",$D131="",$E131="",$F131="",$G131="",$H131=""),"Missing required field",IF(AND($E131&lt;Dashboard!$B$3,$H131="Scheduled"),"Past appointment still Scheduled",IF(AND(OR($H131="Canceled Late",$H131="Canceled Timely"),OR($I131="",$J131="")),"Cancellation timestamp missing",IF(AND($H131="No Show",OR($N131="",$N131="Pending")),"No-show follow-up open",IF(AND($O131&lt;&gt;"",$O131&lt;$E131),"Rescheduled date before appointment","OK")))))))</f>
        <v/>
      </c>
    </row>
    <row r="132">
      <c r="A132" s="18" t="n"/>
      <c r="B132" s="18" t="n"/>
      <c r="C132" s="18" t="n"/>
      <c r="D132" s="18" t="n"/>
      <c r="E132" s="34" t="n"/>
      <c r="F132" s="20" t="n"/>
      <c r="G132" s="18" t="n"/>
      <c r="H132" s="18" t="n"/>
      <c r="I132" s="34" t="n"/>
      <c r="J132" s="20" t="n"/>
      <c r="K132" s="35">
        <f>IF(OR($A132="",$E132="",$F132="",$I132="",$J132=""),"",ROUND((($E132+$F132)-($I132+$J132))*24,1))</f>
        <v/>
      </c>
      <c r="L132" s="18" t="n"/>
      <c r="M132" s="34" t="n"/>
      <c r="N132" s="18" t="n"/>
      <c r="O132" s="34" t="n"/>
      <c r="P132" s="22" t="n"/>
      <c r="Q132" s="23">
        <f>IF(OR($A132="",$E132="",Dashboard!$B$4="",Dashboard!$B$5=""),0,IF(AND($E132&gt;=Dashboard!$B$4,$E132&lt;=Dashboard!$B$5,OR(Dashboard!$B$6="All Clinics",$C132=Dashboard!$B$6),OR(Dashboard!$B$7="All Teams",$D132=Dashboard!$B$7)),1,0))</f>
        <v/>
      </c>
      <c r="R132" s="23">
        <f>IF($A132="",0,IF(OR($H132="Completed",$H132="No Show"),1,0))</f>
        <v/>
      </c>
      <c r="S132" s="23">
        <f>IF($A132="",0,IF($H132="No Show",1,0))</f>
        <v/>
      </c>
      <c r="T132" s="23">
        <f>IF($A132="",0,IF($H132="Canceled Late",1,0))</f>
        <v/>
      </c>
      <c r="U132" s="24">
        <f>IF($A132="","",IF(COUNTIF($A$7:$A$506,$A132)&gt;1,"Duplicate appointment ID",IF(OR($B132="",$C132="",$D132="",$E132="",$F132="",$G132="",$H132=""),"Missing required field",IF(AND($E132&lt;Dashboard!$B$3,$H132="Scheduled"),"Past appointment still Scheduled",IF(AND(OR($H132="Canceled Late",$H132="Canceled Timely"),OR($I132="",$J132="")),"Cancellation timestamp missing",IF(AND($H132="No Show",OR($N132="",$N132="Pending")),"No-show follow-up open",IF(AND($O132&lt;&gt;"",$O132&lt;$E132),"Rescheduled date before appointment","OK")))))))</f>
        <v/>
      </c>
    </row>
    <row r="133">
      <c r="A133" s="18" t="n"/>
      <c r="B133" s="18" t="n"/>
      <c r="C133" s="18" t="n"/>
      <c r="D133" s="18" t="n"/>
      <c r="E133" s="34" t="n"/>
      <c r="F133" s="20" t="n"/>
      <c r="G133" s="18" t="n"/>
      <c r="H133" s="18" t="n"/>
      <c r="I133" s="34" t="n"/>
      <c r="J133" s="20" t="n"/>
      <c r="K133" s="35">
        <f>IF(OR($A133="",$E133="",$F133="",$I133="",$J133=""),"",ROUND((($E133+$F133)-($I133+$J133))*24,1))</f>
        <v/>
      </c>
      <c r="L133" s="18" t="n"/>
      <c r="M133" s="34" t="n"/>
      <c r="N133" s="18" t="n"/>
      <c r="O133" s="34" t="n"/>
      <c r="P133" s="22" t="n"/>
      <c r="Q133" s="23">
        <f>IF(OR($A133="",$E133="",Dashboard!$B$4="",Dashboard!$B$5=""),0,IF(AND($E133&gt;=Dashboard!$B$4,$E133&lt;=Dashboard!$B$5,OR(Dashboard!$B$6="All Clinics",$C133=Dashboard!$B$6),OR(Dashboard!$B$7="All Teams",$D133=Dashboard!$B$7)),1,0))</f>
        <v/>
      </c>
      <c r="R133" s="23">
        <f>IF($A133="",0,IF(OR($H133="Completed",$H133="No Show"),1,0))</f>
        <v/>
      </c>
      <c r="S133" s="23">
        <f>IF($A133="",0,IF($H133="No Show",1,0))</f>
        <v/>
      </c>
      <c r="T133" s="23">
        <f>IF($A133="",0,IF($H133="Canceled Late",1,0))</f>
        <v/>
      </c>
      <c r="U133" s="24">
        <f>IF($A133="","",IF(COUNTIF($A$7:$A$506,$A133)&gt;1,"Duplicate appointment ID",IF(OR($B133="",$C133="",$D133="",$E133="",$F133="",$G133="",$H133=""),"Missing required field",IF(AND($E133&lt;Dashboard!$B$3,$H133="Scheduled"),"Past appointment still Scheduled",IF(AND(OR($H133="Canceled Late",$H133="Canceled Timely"),OR($I133="",$J133="")),"Cancellation timestamp missing",IF(AND($H133="No Show",OR($N133="",$N133="Pending")),"No-show follow-up open",IF(AND($O133&lt;&gt;"",$O133&lt;$E133),"Rescheduled date before appointment","OK")))))))</f>
        <v/>
      </c>
    </row>
    <row r="134">
      <c r="A134" s="18" t="n"/>
      <c r="B134" s="18" t="n"/>
      <c r="C134" s="18" t="n"/>
      <c r="D134" s="18" t="n"/>
      <c r="E134" s="34" t="n"/>
      <c r="F134" s="20" t="n"/>
      <c r="G134" s="18" t="n"/>
      <c r="H134" s="18" t="n"/>
      <c r="I134" s="34" t="n"/>
      <c r="J134" s="20" t="n"/>
      <c r="K134" s="35">
        <f>IF(OR($A134="",$E134="",$F134="",$I134="",$J134=""),"",ROUND((($E134+$F134)-($I134+$J134))*24,1))</f>
        <v/>
      </c>
      <c r="L134" s="18" t="n"/>
      <c r="M134" s="34" t="n"/>
      <c r="N134" s="18" t="n"/>
      <c r="O134" s="34" t="n"/>
      <c r="P134" s="22" t="n"/>
      <c r="Q134" s="23">
        <f>IF(OR($A134="",$E134="",Dashboard!$B$4="",Dashboard!$B$5=""),0,IF(AND($E134&gt;=Dashboard!$B$4,$E134&lt;=Dashboard!$B$5,OR(Dashboard!$B$6="All Clinics",$C134=Dashboard!$B$6),OR(Dashboard!$B$7="All Teams",$D134=Dashboard!$B$7)),1,0))</f>
        <v/>
      </c>
      <c r="R134" s="23">
        <f>IF($A134="",0,IF(OR($H134="Completed",$H134="No Show"),1,0))</f>
        <v/>
      </c>
      <c r="S134" s="23">
        <f>IF($A134="",0,IF($H134="No Show",1,0))</f>
        <v/>
      </c>
      <c r="T134" s="23">
        <f>IF($A134="",0,IF($H134="Canceled Late",1,0))</f>
        <v/>
      </c>
      <c r="U134" s="24">
        <f>IF($A134="","",IF(COUNTIF($A$7:$A$506,$A134)&gt;1,"Duplicate appointment ID",IF(OR($B134="",$C134="",$D134="",$E134="",$F134="",$G134="",$H134=""),"Missing required field",IF(AND($E134&lt;Dashboard!$B$3,$H134="Scheduled"),"Past appointment still Scheduled",IF(AND(OR($H134="Canceled Late",$H134="Canceled Timely"),OR($I134="",$J134="")),"Cancellation timestamp missing",IF(AND($H134="No Show",OR($N134="",$N134="Pending")),"No-show follow-up open",IF(AND($O134&lt;&gt;"",$O134&lt;$E134),"Rescheduled date before appointment","OK")))))))</f>
        <v/>
      </c>
    </row>
    <row r="135">
      <c r="A135" s="18" t="n"/>
      <c r="B135" s="18" t="n"/>
      <c r="C135" s="18" t="n"/>
      <c r="D135" s="18" t="n"/>
      <c r="E135" s="34" t="n"/>
      <c r="F135" s="20" t="n"/>
      <c r="G135" s="18" t="n"/>
      <c r="H135" s="18" t="n"/>
      <c r="I135" s="34" t="n"/>
      <c r="J135" s="20" t="n"/>
      <c r="K135" s="35">
        <f>IF(OR($A135="",$E135="",$F135="",$I135="",$J135=""),"",ROUND((($E135+$F135)-($I135+$J135))*24,1))</f>
        <v/>
      </c>
      <c r="L135" s="18" t="n"/>
      <c r="M135" s="34" t="n"/>
      <c r="N135" s="18" t="n"/>
      <c r="O135" s="34" t="n"/>
      <c r="P135" s="22" t="n"/>
      <c r="Q135" s="23">
        <f>IF(OR($A135="",$E135="",Dashboard!$B$4="",Dashboard!$B$5=""),0,IF(AND($E135&gt;=Dashboard!$B$4,$E135&lt;=Dashboard!$B$5,OR(Dashboard!$B$6="All Clinics",$C135=Dashboard!$B$6),OR(Dashboard!$B$7="All Teams",$D135=Dashboard!$B$7)),1,0))</f>
        <v/>
      </c>
      <c r="R135" s="23">
        <f>IF($A135="",0,IF(OR($H135="Completed",$H135="No Show"),1,0))</f>
        <v/>
      </c>
      <c r="S135" s="23">
        <f>IF($A135="",0,IF($H135="No Show",1,0))</f>
        <v/>
      </c>
      <c r="T135" s="23">
        <f>IF($A135="",0,IF($H135="Canceled Late",1,0))</f>
        <v/>
      </c>
      <c r="U135" s="24">
        <f>IF($A135="","",IF(COUNTIF($A$7:$A$506,$A135)&gt;1,"Duplicate appointment ID",IF(OR($B135="",$C135="",$D135="",$E135="",$F135="",$G135="",$H135=""),"Missing required field",IF(AND($E135&lt;Dashboard!$B$3,$H135="Scheduled"),"Past appointment still Scheduled",IF(AND(OR($H135="Canceled Late",$H135="Canceled Timely"),OR($I135="",$J135="")),"Cancellation timestamp missing",IF(AND($H135="No Show",OR($N135="",$N135="Pending")),"No-show follow-up open",IF(AND($O135&lt;&gt;"",$O135&lt;$E135),"Rescheduled date before appointment","OK")))))))</f>
        <v/>
      </c>
    </row>
    <row r="136">
      <c r="A136" s="18" t="n"/>
      <c r="B136" s="18" t="n"/>
      <c r="C136" s="18" t="n"/>
      <c r="D136" s="18" t="n"/>
      <c r="E136" s="34" t="n"/>
      <c r="F136" s="20" t="n"/>
      <c r="G136" s="18" t="n"/>
      <c r="H136" s="18" t="n"/>
      <c r="I136" s="34" t="n"/>
      <c r="J136" s="20" t="n"/>
      <c r="K136" s="35">
        <f>IF(OR($A136="",$E136="",$F136="",$I136="",$J136=""),"",ROUND((($E136+$F136)-($I136+$J136))*24,1))</f>
        <v/>
      </c>
      <c r="L136" s="18" t="n"/>
      <c r="M136" s="34" t="n"/>
      <c r="N136" s="18" t="n"/>
      <c r="O136" s="34" t="n"/>
      <c r="P136" s="22" t="n"/>
      <c r="Q136" s="23">
        <f>IF(OR($A136="",$E136="",Dashboard!$B$4="",Dashboard!$B$5=""),0,IF(AND($E136&gt;=Dashboard!$B$4,$E136&lt;=Dashboard!$B$5,OR(Dashboard!$B$6="All Clinics",$C136=Dashboard!$B$6),OR(Dashboard!$B$7="All Teams",$D136=Dashboard!$B$7)),1,0))</f>
        <v/>
      </c>
      <c r="R136" s="23">
        <f>IF($A136="",0,IF(OR($H136="Completed",$H136="No Show"),1,0))</f>
        <v/>
      </c>
      <c r="S136" s="23">
        <f>IF($A136="",0,IF($H136="No Show",1,0))</f>
        <v/>
      </c>
      <c r="T136" s="23">
        <f>IF($A136="",0,IF($H136="Canceled Late",1,0))</f>
        <v/>
      </c>
      <c r="U136" s="24">
        <f>IF($A136="","",IF(COUNTIF($A$7:$A$506,$A136)&gt;1,"Duplicate appointment ID",IF(OR($B136="",$C136="",$D136="",$E136="",$F136="",$G136="",$H136=""),"Missing required field",IF(AND($E136&lt;Dashboard!$B$3,$H136="Scheduled"),"Past appointment still Scheduled",IF(AND(OR($H136="Canceled Late",$H136="Canceled Timely"),OR($I136="",$J136="")),"Cancellation timestamp missing",IF(AND($H136="No Show",OR($N136="",$N136="Pending")),"No-show follow-up open",IF(AND($O136&lt;&gt;"",$O136&lt;$E136),"Rescheduled date before appointment","OK")))))))</f>
        <v/>
      </c>
    </row>
    <row r="137">
      <c r="A137" s="18" t="n"/>
      <c r="B137" s="18" t="n"/>
      <c r="C137" s="18" t="n"/>
      <c r="D137" s="18" t="n"/>
      <c r="E137" s="34" t="n"/>
      <c r="F137" s="20" t="n"/>
      <c r="G137" s="18" t="n"/>
      <c r="H137" s="18" t="n"/>
      <c r="I137" s="34" t="n"/>
      <c r="J137" s="20" t="n"/>
      <c r="K137" s="35">
        <f>IF(OR($A137="",$E137="",$F137="",$I137="",$J137=""),"",ROUND((($E137+$F137)-($I137+$J137))*24,1))</f>
        <v/>
      </c>
      <c r="L137" s="18" t="n"/>
      <c r="M137" s="34" t="n"/>
      <c r="N137" s="18" t="n"/>
      <c r="O137" s="34" t="n"/>
      <c r="P137" s="22" t="n"/>
      <c r="Q137" s="23">
        <f>IF(OR($A137="",$E137="",Dashboard!$B$4="",Dashboard!$B$5=""),0,IF(AND($E137&gt;=Dashboard!$B$4,$E137&lt;=Dashboard!$B$5,OR(Dashboard!$B$6="All Clinics",$C137=Dashboard!$B$6),OR(Dashboard!$B$7="All Teams",$D137=Dashboard!$B$7)),1,0))</f>
        <v/>
      </c>
      <c r="R137" s="23">
        <f>IF($A137="",0,IF(OR($H137="Completed",$H137="No Show"),1,0))</f>
        <v/>
      </c>
      <c r="S137" s="23">
        <f>IF($A137="",0,IF($H137="No Show",1,0))</f>
        <v/>
      </c>
      <c r="T137" s="23">
        <f>IF($A137="",0,IF($H137="Canceled Late",1,0))</f>
        <v/>
      </c>
      <c r="U137" s="24">
        <f>IF($A137="","",IF(COUNTIF($A$7:$A$506,$A137)&gt;1,"Duplicate appointment ID",IF(OR($B137="",$C137="",$D137="",$E137="",$F137="",$G137="",$H137=""),"Missing required field",IF(AND($E137&lt;Dashboard!$B$3,$H137="Scheduled"),"Past appointment still Scheduled",IF(AND(OR($H137="Canceled Late",$H137="Canceled Timely"),OR($I137="",$J137="")),"Cancellation timestamp missing",IF(AND($H137="No Show",OR($N137="",$N137="Pending")),"No-show follow-up open",IF(AND($O137&lt;&gt;"",$O137&lt;$E137),"Rescheduled date before appointment","OK")))))))</f>
        <v/>
      </c>
    </row>
    <row r="138">
      <c r="A138" s="18" t="n"/>
      <c r="B138" s="18" t="n"/>
      <c r="C138" s="18" t="n"/>
      <c r="D138" s="18" t="n"/>
      <c r="E138" s="34" t="n"/>
      <c r="F138" s="20" t="n"/>
      <c r="G138" s="18" t="n"/>
      <c r="H138" s="18" t="n"/>
      <c r="I138" s="34" t="n"/>
      <c r="J138" s="20" t="n"/>
      <c r="K138" s="35">
        <f>IF(OR($A138="",$E138="",$F138="",$I138="",$J138=""),"",ROUND((($E138+$F138)-($I138+$J138))*24,1))</f>
        <v/>
      </c>
      <c r="L138" s="18" t="n"/>
      <c r="M138" s="34" t="n"/>
      <c r="N138" s="18" t="n"/>
      <c r="O138" s="34" t="n"/>
      <c r="P138" s="22" t="n"/>
      <c r="Q138" s="23">
        <f>IF(OR($A138="",$E138="",Dashboard!$B$4="",Dashboard!$B$5=""),0,IF(AND($E138&gt;=Dashboard!$B$4,$E138&lt;=Dashboard!$B$5,OR(Dashboard!$B$6="All Clinics",$C138=Dashboard!$B$6),OR(Dashboard!$B$7="All Teams",$D138=Dashboard!$B$7)),1,0))</f>
        <v/>
      </c>
      <c r="R138" s="23">
        <f>IF($A138="",0,IF(OR($H138="Completed",$H138="No Show"),1,0))</f>
        <v/>
      </c>
      <c r="S138" s="23">
        <f>IF($A138="",0,IF($H138="No Show",1,0))</f>
        <v/>
      </c>
      <c r="T138" s="23">
        <f>IF($A138="",0,IF($H138="Canceled Late",1,0))</f>
        <v/>
      </c>
      <c r="U138" s="24">
        <f>IF($A138="","",IF(COUNTIF($A$7:$A$506,$A138)&gt;1,"Duplicate appointment ID",IF(OR($B138="",$C138="",$D138="",$E138="",$F138="",$G138="",$H138=""),"Missing required field",IF(AND($E138&lt;Dashboard!$B$3,$H138="Scheduled"),"Past appointment still Scheduled",IF(AND(OR($H138="Canceled Late",$H138="Canceled Timely"),OR($I138="",$J138="")),"Cancellation timestamp missing",IF(AND($H138="No Show",OR($N138="",$N138="Pending")),"No-show follow-up open",IF(AND($O138&lt;&gt;"",$O138&lt;$E138),"Rescheduled date before appointment","OK")))))))</f>
        <v/>
      </c>
    </row>
    <row r="139">
      <c r="A139" s="18" t="n"/>
      <c r="B139" s="18" t="n"/>
      <c r="C139" s="18" t="n"/>
      <c r="D139" s="18" t="n"/>
      <c r="E139" s="34" t="n"/>
      <c r="F139" s="20" t="n"/>
      <c r="G139" s="18" t="n"/>
      <c r="H139" s="18" t="n"/>
      <c r="I139" s="34" t="n"/>
      <c r="J139" s="20" t="n"/>
      <c r="K139" s="35">
        <f>IF(OR($A139="",$E139="",$F139="",$I139="",$J139=""),"",ROUND((($E139+$F139)-($I139+$J139))*24,1))</f>
        <v/>
      </c>
      <c r="L139" s="18" t="n"/>
      <c r="M139" s="34" t="n"/>
      <c r="N139" s="18" t="n"/>
      <c r="O139" s="34" t="n"/>
      <c r="P139" s="22" t="n"/>
      <c r="Q139" s="23">
        <f>IF(OR($A139="",$E139="",Dashboard!$B$4="",Dashboard!$B$5=""),0,IF(AND($E139&gt;=Dashboard!$B$4,$E139&lt;=Dashboard!$B$5,OR(Dashboard!$B$6="All Clinics",$C139=Dashboard!$B$6),OR(Dashboard!$B$7="All Teams",$D139=Dashboard!$B$7)),1,0))</f>
        <v/>
      </c>
      <c r="R139" s="23">
        <f>IF($A139="",0,IF(OR($H139="Completed",$H139="No Show"),1,0))</f>
        <v/>
      </c>
      <c r="S139" s="23">
        <f>IF($A139="",0,IF($H139="No Show",1,0))</f>
        <v/>
      </c>
      <c r="T139" s="23">
        <f>IF($A139="",0,IF($H139="Canceled Late",1,0))</f>
        <v/>
      </c>
      <c r="U139" s="24">
        <f>IF($A139="","",IF(COUNTIF($A$7:$A$506,$A139)&gt;1,"Duplicate appointment ID",IF(OR($B139="",$C139="",$D139="",$E139="",$F139="",$G139="",$H139=""),"Missing required field",IF(AND($E139&lt;Dashboard!$B$3,$H139="Scheduled"),"Past appointment still Scheduled",IF(AND(OR($H139="Canceled Late",$H139="Canceled Timely"),OR($I139="",$J139="")),"Cancellation timestamp missing",IF(AND($H139="No Show",OR($N139="",$N139="Pending")),"No-show follow-up open",IF(AND($O139&lt;&gt;"",$O139&lt;$E139),"Rescheduled date before appointment","OK")))))))</f>
        <v/>
      </c>
    </row>
    <row r="140">
      <c r="A140" s="18" t="n"/>
      <c r="B140" s="18" t="n"/>
      <c r="C140" s="18" t="n"/>
      <c r="D140" s="18" t="n"/>
      <c r="E140" s="34" t="n"/>
      <c r="F140" s="20" t="n"/>
      <c r="G140" s="18" t="n"/>
      <c r="H140" s="18" t="n"/>
      <c r="I140" s="34" t="n"/>
      <c r="J140" s="20" t="n"/>
      <c r="K140" s="35">
        <f>IF(OR($A140="",$E140="",$F140="",$I140="",$J140=""),"",ROUND((($E140+$F140)-($I140+$J140))*24,1))</f>
        <v/>
      </c>
      <c r="L140" s="18" t="n"/>
      <c r="M140" s="34" t="n"/>
      <c r="N140" s="18" t="n"/>
      <c r="O140" s="34" t="n"/>
      <c r="P140" s="22" t="n"/>
      <c r="Q140" s="23">
        <f>IF(OR($A140="",$E140="",Dashboard!$B$4="",Dashboard!$B$5=""),0,IF(AND($E140&gt;=Dashboard!$B$4,$E140&lt;=Dashboard!$B$5,OR(Dashboard!$B$6="All Clinics",$C140=Dashboard!$B$6),OR(Dashboard!$B$7="All Teams",$D140=Dashboard!$B$7)),1,0))</f>
        <v/>
      </c>
      <c r="R140" s="23">
        <f>IF($A140="",0,IF(OR($H140="Completed",$H140="No Show"),1,0))</f>
        <v/>
      </c>
      <c r="S140" s="23">
        <f>IF($A140="",0,IF($H140="No Show",1,0))</f>
        <v/>
      </c>
      <c r="T140" s="23">
        <f>IF($A140="",0,IF($H140="Canceled Late",1,0))</f>
        <v/>
      </c>
      <c r="U140" s="24">
        <f>IF($A140="","",IF(COUNTIF($A$7:$A$506,$A140)&gt;1,"Duplicate appointment ID",IF(OR($B140="",$C140="",$D140="",$E140="",$F140="",$G140="",$H140=""),"Missing required field",IF(AND($E140&lt;Dashboard!$B$3,$H140="Scheduled"),"Past appointment still Scheduled",IF(AND(OR($H140="Canceled Late",$H140="Canceled Timely"),OR($I140="",$J140="")),"Cancellation timestamp missing",IF(AND($H140="No Show",OR($N140="",$N140="Pending")),"No-show follow-up open",IF(AND($O140&lt;&gt;"",$O140&lt;$E140),"Rescheduled date before appointment","OK")))))))</f>
        <v/>
      </c>
    </row>
    <row r="141">
      <c r="A141" s="18" t="n"/>
      <c r="B141" s="18" t="n"/>
      <c r="C141" s="18" t="n"/>
      <c r="D141" s="18" t="n"/>
      <c r="E141" s="34" t="n"/>
      <c r="F141" s="20" t="n"/>
      <c r="G141" s="18" t="n"/>
      <c r="H141" s="18" t="n"/>
      <c r="I141" s="34" t="n"/>
      <c r="J141" s="20" t="n"/>
      <c r="K141" s="35">
        <f>IF(OR($A141="",$E141="",$F141="",$I141="",$J141=""),"",ROUND((($E141+$F141)-($I141+$J141))*24,1))</f>
        <v/>
      </c>
      <c r="L141" s="18" t="n"/>
      <c r="M141" s="34" t="n"/>
      <c r="N141" s="18" t="n"/>
      <c r="O141" s="34" t="n"/>
      <c r="P141" s="22" t="n"/>
      <c r="Q141" s="23">
        <f>IF(OR($A141="",$E141="",Dashboard!$B$4="",Dashboard!$B$5=""),0,IF(AND($E141&gt;=Dashboard!$B$4,$E141&lt;=Dashboard!$B$5,OR(Dashboard!$B$6="All Clinics",$C141=Dashboard!$B$6),OR(Dashboard!$B$7="All Teams",$D141=Dashboard!$B$7)),1,0))</f>
        <v/>
      </c>
      <c r="R141" s="23">
        <f>IF($A141="",0,IF(OR($H141="Completed",$H141="No Show"),1,0))</f>
        <v/>
      </c>
      <c r="S141" s="23">
        <f>IF($A141="",0,IF($H141="No Show",1,0))</f>
        <v/>
      </c>
      <c r="T141" s="23">
        <f>IF($A141="",0,IF($H141="Canceled Late",1,0))</f>
        <v/>
      </c>
      <c r="U141" s="24">
        <f>IF($A141="","",IF(COUNTIF($A$7:$A$506,$A141)&gt;1,"Duplicate appointment ID",IF(OR($B141="",$C141="",$D141="",$E141="",$F141="",$G141="",$H141=""),"Missing required field",IF(AND($E141&lt;Dashboard!$B$3,$H141="Scheduled"),"Past appointment still Scheduled",IF(AND(OR($H141="Canceled Late",$H141="Canceled Timely"),OR($I141="",$J141="")),"Cancellation timestamp missing",IF(AND($H141="No Show",OR($N141="",$N141="Pending")),"No-show follow-up open",IF(AND($O141&lt;&gt;"",$O141&lt;$E141),"Rescheduled date before appointment","OK")))))))</f>
        <v/>
      </c>
    </row>
    <row r="142">
      <c r="A142" s="18" t="n"/>
      <c r="B142" s="18" t="n"/>
      <c r="C142" s="18" t="n"/>
      <c r="D142" s="18" t="n"/>
      <c r="E142" s="34" t="n"/>
      <c r="F142" s="20" t="n"/>
      <c r="G142" s="18" t="n"/>
      <c r="H142" s="18" t="n"/>
      <c r="I142" s="34" t="n"/>
      <c r="J142" s="20" t="n"/>
      <c r="K142" s="35">
        <f>IF(OR($A142="",$E142="",$F142="",$I142="",$J142=""),"",ROUND((($E142+$F142)-($I142+$J142))*24,1))</f>
        <v/>
      </c>
      <c r="L142" s="18" t="n"/>
      <c r="M142" s="34" t="n"/>
      <c r="N142" s="18" t="n"/>
      <c r="O142" s="34" t="n"/>
      <c r="P142" s="22" t="n"/>
      <c r="Q142" s="23">
        <f>IF(OR($A142="",$E142="",Dashboard!$B$4="",Dashboard!$B$5=""),0,IF(AND($E142&gt;=Dashboard!$B$4,$E142&lt;=Dashboard!$B$5,OR(Dashboard!$B$6="All Clinics",$C142=Dashboard!$B$6),OR(Dashboard!$B$7="All Teams",$D142=Dashboard!$B$7)),1,0))</f>
        <v/>
      </c>
      <c r="R142" s="23">
        <f>IF($A142="",0,IF(OR($H142="Completed",$H142="No Show"),1,0))</f>
        <v/>
      </c>
      <c r="S142" s="23">
        <f>IF($A142="",0,IF($H142="No Show",1,0))</f>
        <v/>
      </c>
      <c r="T142" s="23">
        <f>IF($A142="",0,IF($H142="Canceled Late",1,0))</f>
        <v/>
      </c>
      <c r="U142" s="24">
        <f>IF($A142="","",IF(COUNTIF($A$7:$A$506,$A142)&gt;1,"Duplicate appointment ID",IF(OR($B142="",$C142="",$D142="",$E142="",$F142="",$G142="",$H142=""),"Missing required field",IF(AND($E142&lt;Dashboard!$B$3,$H142="Scheduled"),"Past appointment still Scheduled",IF(AND(OR($H142="Canceled Late",$H142="Canceled Timely"),OR($I142="",$J142="")),"Cancellation timestamp missing",IF(AND($H142="No Show",OR($N142="",$N142="Pending")),"No-show follow-up open",IF(AND($O142&lt;&gt;"",$O142&lt;$E142),"Rescheduled date before appointment","OK")))))))</f>
        <v/>
      </c>
    </row>
    <row r="143">
      <c r="A143" s="18" t="n"/>
      <c r="B143" s="18" t="n"/>
      <c r="C143" s="18" t="n"/>
      <c r="D143" s="18" t="n"/>
      <c r="E143" s="34" t="n"/>
      <c r="F143" s="20" t="n"/>
      <c r="G143" s="18" t="n"/>
      <c r="H143" s="18" t="n"/>
      <c r="I143" s="34" t="n"/>
      <c r="J143" s="20" t="n"/>
      <c r="K143" s="35">
        <f>IF(OR($A143="",$E143="",$F143="",$I143="",$J143=""),"",ROUND((($E143+$F143)-($I143+$J143))*24,1))</f>
        <v/>
      </c>
      <c r="L143" s="18" t="n"/>
      <c r="M143" s="34" t="n"/>
      <c r="N143" s="18" t="n"/>
      <c r="O143" s="34" t="n"/>
      <c r="P143" s="22" t="n"/>
      <c r="Q143" s="23">
        <f>IF(OR($A143="",$E143="",Dashboard!$B$4="",Dashboard!$B$5=""),0,IF(AND($E143&gt;=Dashboard!$B$4,$E143&lt;=Dashboard!$B$5,OR(Dashboard!$B$6="All Clinics",$C143=Dashboard!$B$6),OR(Dashboard!$B$7="All Teams",$D143=Dashboard!$B$7)),1,0))</f>
        <v/>
      </c>
      <c r="R143" s="23">
        <f>IF($A143="",0,IF(OR($H143="Completed",$H143="No Show"),1,0))</f>
        <v/>
      </c>
      <c r="S143" s="23">
        <f>IF($A143="",0,IF($H143="No Show",1,0))</f>
        <v/>
      </c>
      <c r="T143" s="23">
        <f>IF($A143="",0,IF($H143="Canceled Late",1,0))</f>
        <v/>
      </c>
      <c r="U143" s="24">
        <f>IF($A143="","",IF(COUNTIF($A$7:$A$506,$A143)&gt;1,"Duplicate appointment ID",IF(OR($B143="",$C143="",$D143="",$E143="",$F143="",$G143="",$H143=""),"Missing required field",IF(AND($E143&lt;Dashboard!$B$3,$H143="Scheduled"),"Past appointment still Scheduled",IF(AND(OR($H143="Canceled Late",$H143="Canceled Timely"),OR($I143="",$J143="")),"Cancellation timestamp missing",IF(AND($H143="No Show",OR($N143="",$N143="Pending")),"No-show follow-up open",IF(AND($O143&lt;&gt;"",$O143&lt;$E143),"Rescheduled date before appointment","OK")))))))</f>
        <v/>
      </c>
    </row>
    <row r="144">
      <c r="A144" s="18" t="n"/>
      <c r="B144" s="18" t="n"/>
      <c r="C144" s="18" t="n"/>
      <c r="D144" s="18" t="n"/>
      <c r="E144" s="34" t="n"/>
      <c r="F144" s="20" t="n"/>
      <c r="G144" s="18" t="n"/>
      <c r="H144" s="18" t="n"/>
      <c r="I144" s="34" t="n"/>
      <c r="J144" s="20" t="n"/>
      <c r="K144" s="35">
        <f>IF(OR($A144="",$E144="",$F144="",$I144="",$J144=""),"",ROUND((($E144+$F144)-($I144+$J144))*24,1))</f>
        <v/>
      </c>
      <c r="L144" s="18" t="n"/>
      <c r="M144" s="34" t="n"/>
      <c r="N144" s="18" t="n"/>
      <c r="O144" s="34" t="n"/>
      <c r="P144" s="22" t="n"/>
      <c r="Q144" s="23">
        <f>IF(OR($A144="",$E144="",Dashboard!$B$4="",Dashboard!$B$5=""),0,IF(AND($E144&gt;=Dashboard!$B$4,$E144&lt;=Dashboard!$B$5,OR(Dashboard!$B$6="All Clinics",$C144=Dashboard!$B$6),OR(Dashboard!$B$7="All Teams",$D144=Dashboard!$B$7)),1,0))</f>
        <v/>
      </c>
      <c r="R144" s="23">
        <f>IF($A144="",0,IF(OR($H144="Completed",$H144="No Show"),1,0))</f>
        <v/>
      </c>
      <c r="S144" s="23">
        <f>IF($A144="",0,IF($H144="No Show",1,0))</f>
        <v/>
      </c>
      <c r="T144" s="23">
        <f>IF($A144="",0,IF($H144="Canceled Late",1,0))</f>
        <v/>
      </c>
      <c r="U144" s="24">
        <f>IF($A144="","",IF(COUNTIF($A$7:$A$506,$A144)&gt;1,"Duplicate appointment ID",IF(OR($B144="",$C144="",$D144="",$E144="",$F144="",$G144="",$H144=""),"Missing required field",IF(AND($E144&lt;Dashboard!$B$3,$H144="Scheduled"),"Past appointment still Scheduled",IF(AND(OR($H144="Canceled Late",$H144="Canceled Timely"),OR($I144="",$J144="")),"Cancellation timestamp missing",IF(AND($H144="No Show",OR($N144="",$N144="Pending")),"No-show follow-up open",IF(AND($O144&lt;&gt;"",$O144&lt;$E144),"Rescheduled date before appointment","OK")))))))</f>
        <v/>
      </c>
    </row>
    <row r="145">
      <c r="A145" s="18" t="n"/>
      <c r="B145" s="18" t="n"/>
      <c r="C145" s="18" t="n"/>
      <c r="D145" s="18" t="n"/>
      <c r="E145" s="34" t="n"/>
      <c r="F145" s="20" t="n"/>
      <c r="G145" s="18" t="n"/>
      <c r="H145" s="18" t="n"/>
      <c r="I145" s="34" t="n"/>
      <c r="J145" s="20" t="n"/>
      <c r="K145" s="35">
        <f>IF(OR($A145="",$E145="",$F145="",$I145="",$J145=""),"",ROUND((($E145+$F145)-($I145+$J145))*24,1))</f>
        <v/>
      </c>
      <c r="L145" s="18" t="n"/>
      <c r="M145" s="34" t="n"/>
      <c r="N145" s="18" t="n"/>
      <c r="O145" s="34" t="n"/>
      <c r="P145" s="22" t="n"/>
      <c r="Q145" s="23">
        <f>IF(OR($A145="",$E145="",Dashboard!$B$4="",Dashboard!$B$5=""),0,IF(AND($E145&gt;=Dashboard!$B$4,$E145&lt;=Dashboard!$B$5,OR(Dashboard!$B$6="All Clinics",$C145=Dashboard!$B$6),OR(Dashboard!$B$7="All Teams",$D145=Dashboard!$B$7)),1,0))</f>
        <v/>
      </c>
      <c r="R145" s="23">
        <f>IF($A145="",0,IF(OR($H145="Completed",$H145="No Show"),1,0))</f>
        <v/>
      </c>
      <c r="S145" s="23">
        <f>IF($A145="",0,IF($H145="No Show",1,0))</f>
        <v/>
      </c>
      <c r="T145" s="23">
        <f>IF($A145="",0,IF($H145="Canceled Late",1,0))</f>
        <v/>
      </c>
      <c r="U145" s="24">
        <f>IF($A145="","",IF(COUNTIF($A$7:$A$506,$A145)&gt;1,"Duplicate appointment ID",IF(OR($B145="",$C145="",$D145="",$E145="",$F145="",$G145="",$H145=""),"Missing required field",IF(AND($E145&lt;Dashboard!$B$3,$H145="Scheduled"),"Past appointment still Scheduled",IF(AND(OR($H145="Canceled Late",$H145="Canceled Timely"),OR($I145="",$J145="")),"Cancellation timestamp missing",IF(AND($H145="No Show",OR($N145="",$N145="Pending")),"No-show follow-up open",IF(AND($O145&lt;&gt;"",$O145&lt;$E145),"Rescheduled date before appointment","OK")))))))</f>
        <v/>
      </c>
    </row>
    <row r="146">
      <c r="A146" s="18" t="n"/>
      <c r="B146" s="18" t="n"/>
      <c r="C146" s="18" t="n"/>
      <c r="D146" s="18" t="n"/>
      <c r="E146" s="34" t="n"/>
      <c r="F146" s="20" t="n"/>
      <c r="G146" s="18" t="n"/>
      <c r="H146" s="18" t="n"/>
      <c r="I146" s="34" t="n"/>
      <c r="J146" s="20" t="n"/>
      <c r="K146" s="35">
        <f>IF(OR($A146="",$E146="",$F146="",$I146="",$J146=""),"",ROUND((($E146+$F146)-($I146+$J146))*24,1))</f>
        <v/>
      </c>
      <c r="L146" s="18" t="n"/>
      <c r="M146" s="34" t="n"/>
      <c r="N146" s="18" t="n"/>
      <c r="O146" s="34" t="n"/>
      <c r="P146" s="22" t="n"/>
      <c r="Q146" s="23">
        <f>IF(OR($A146="",$E146="",Dashboard!$B$4="",Dashboard!$B$5=""),0,IF(AND($E146&gt;=Dashboard!$B$4,$E146&lt;=Dashboard!$B$5,OR(Dashboard!$B$6="All Clinics",$C146=Dashboard!$B$6),OR(Dashboard!$B$7="All Teams",$D146=Dashboard!$B$7)),1,0))</f>
        <v/>
      </c>
      <c r="R146" s="23">
        <f>IF($A146="",0,IF(OR($H146="Completed",$H146="No Show"),1,0))</f>
        <v/>
      </c>
      <c r="S146" s="23">
        <f>IF($A146="",0,IF($H146="No Show",1,0))</f>
        <v/>
      </c>
      <c r="T146" s="23">
        <f>IF($A146="",0,IF($H146="Canceled Late",1,0))</f>
        <v/>
      </c>
      <c r="U146" s="24">
        <f>IF($A146="","",IF(COUNTIF($A$7:$A$506,$A146)&gt;1,"Duplicate appointment ID",IF(OR($B146="",$C146="",$D146="",$E146="",$F146="",$G146="",$H146=""),"Missing required field",IF(AND($E146&lt;Dashboard!$B$3,$H146="Scheduled"),"Past appointment still Scheduled",IF(AND(OR($H146="Canceled Late",$H146="Canceled Timely"),OR($I146="",$J146="")),"Cancellation timestamp missing",IF(AND($H146="No Show",OR($N146="",$N146="Pending")),"No-show follow-up open",IF(AND($O146&lt;&gt;"",$O146&lt;$E146),"Rescheduled date before appointment","OK")))))))</f>
        <v/>
      </c>
    </row>
    <row r="147">
      <c r="A147" s="18" t="n"/>
      <c r="B147" s="18" t="n"/>
      <c r="C147" s="18" t="n"/>
      <c r="D147" s="18" t="n"/>
      <c r="E147" s="34" t="n"/>
      <c r="F147" s="20" t="n"/>
      <c r="G147" s="18" t="n"/>
      <c r="H147" s="18" t="n"/>
      <c r="I147" s="34" t="n"/>
      <c r="J147" s="20" t="n"/>
      <c r="K147" s="35">
        <f>IF(OR($A147="",$E147="",$F147="",$I147="",$J147=""),"",ROUND((($E147+$F147)-($I147+$J147))*24,1))</f>
        <v/>
      </c>
      <c r="L147" s="18" t="n"/>
      <c r="M147" s="34" t="n"/>
      <c r="N147" s="18" t="n"/>
      <c r="O147" s="34" t="n"/>
      <c r="P147" s="22" t="n"/>
      <c r="Q147" s="23">
        <f>IF(OR($A147="",$E147="",Dashboard!$B$4="",Dashboard!$B$5=""),0,IF(AND($E147&gt;=Dashboard!$B$4,$E147&lt;=Dashboard!$B$5,OR(Dashboard!$B$6="All Clinics",$C147=Dashboard!$B$6),OR(Dashboard!$B$7="All Teams",$D147=Dashboard!$B$7)),1,0))</f>
        <v/>
      </c>
      <c r="R147" s="23">
        <f>IF($A147="",0,IF(OR($H147="Completed",$H147="No Show"),1,0))</f>
        <v/>
      </c>
      <c r="S147" s="23">
        <f>IF($A147="",0,IF($H147="No Show",1,0))</f>
        <v/>
      </c>
      <c r="T147" s="23">
        <f>IF($A147="",0,IF($H147="Canceled Late",1,0))</f>
        <v/>
      </c>
      <c r="U147" s="24">
        <f>IF($A147="","",IF(COUNTIF($A$7:$A$506,$A147)&gt;1,"Duplicate appointment ID",IF(OR($B147="",$C147="",$D147="",$E147="",$F147="",$G147="",$H147=""),"Missing required field",IF(AND($E147&lt;Dashboard!$B$3,$H147="Scheduled"),"Past appointment still Scheduled",IF(AND(OR($H147="Canceled Late",$H147="Canceled Timely"),OR($I147="",$J147="")),"Cancellation timestamp missing",IF(AND($H147="No Show",OR($N147="",$N147="Pending")),"No-show follow-up open",IF(AND($O147&lt;&gt;"",$O147&lt;$E147),"Rescheduled date before appointment","OK")))))))</f>
        <v/>
      </c>
    </row>
    <row r="148">
      <c r="A148" s="18" t="n"/>
      <c r="B148" s="18" t="n"/>
      <c r="C148" s="18" t="n"/>
      <c r="D148" s="18" t="n"/>
      <c r="E148" s="34" t="n"/>
      <c r="F148" s="20" t="n"/>
      <c r="G148" s="18" t="n"/>
      <c r="H148" s="18" t="n"/>
      <c r="I148" s="34" t="n"/>
      <c r="J148" s="20" t="n"/>
      <c r="K148" s="35">
        <f>IF(OR($A148="",$E148="",$F148="",$I148="",$J148=""),"",ROUND((($E148+$F148)-($I148+$J148))*24,1))</f>
        <v/>
      </c>
      <c r="L148" s="18" t="n"/>
      <c r="M148" s="34" t="n"/>
      <c r="N148" s="18" t="n"/>
      <c r="O148" s="34" t="n"/>
      <c r="P148" s="22" t="n"/>
      <c r="Q148" s="23">
        <f>IF(OR($A148="",$E148="",Dashboard!$B$4="",Dashboard!$B$5=""),0,IF(AND($E148&gt;=Dashboard!$B$4,$E148&lt;=Dashboard!$B$5,OR(Dashboard!$B$6="All Clinics",$C148=Dashboard!$B$6),OR(Dashboard!$B$7="All Teams",$D148=Dashboard!$B$7)),1,0))</f>
        <v/>
      </c>
      <c r="R148" s="23">
        <f>IF($A148="",0,IF(OR($H148="Completed",$H148="No Show"),1,0))</f>
        <v/>
      </c>
      <c r="S148" s="23">
        <f>IF($A148="",0,IF($H148="No Show",1,0))</f>
        <v/>
      </c>
      <c r="T148" s="23">
        <f>IF($A148="",0,IF($H148="Canceled Late",1,0))</f>
        <v/>
      </c>
      <c r="U148" s="24">
        <f>IF($A148="","",IF(COUNTIF($A$7:$A$506,$A148)&gt;1,"Duplicate appointment ID",IF(OR($B148="",$C148="",$D148="",$E148="",$F148="",$G148="",$H148=""),"Missing required field",IF(AND($E148&lt;Dashboard!$B$3,$H148="Scheduled"),"Past appointment still Scheduled",IF(AND(OR($H148="Canceled Late",$H148="Canceled Timely"),OR($I148="",$J148="")),"Cancellation timestamp missing",IF(AND($H148="No Show",OR($N148="",$N148="Pending")),"No-show follow-up open",IF(AND($O148&lt;&gt;"",$O148&lt;$E148),"Rescheduled date before appointment","OK")))))))</f>
        <v/>
      </c>
    </row>
    <row r="149">
      <c r="A149" s="18" t="n"/>
      <c r="B149" s="18" t="n"/>
      <c r="C149" s="18" t="n"/>
      <c r="D149" s="18" t="n"/>
      <c r="E149" s="34" t="n"/>
      <c r="F149" s="20" t="n"/>
      <c r="G149" s="18" t="n"/>
      <c r="H149" s="18" t="n"/>
      <c r="I149" s="34" t="n"/>
      <c r="J149" s="20" t="n"/>
      <c r="K149" s="35">
        <f>IF(OR($A149="",$E149="",$F149="",$I149="",$J149=""),"",ROUND((($E149+$F149)-($I149+$J149))*24,1))</f>
        <v/>
      </c>
      <c r="L149" s="18" t="n"/>
      <c r="M149" s="34" t="n"/>
      <c r="N149" s="18" t="n"/>
      <c r="O149" s="34" t="n"/>
      <c r="P149" s="22" t="n"/>
      <c r="Q149" s="23">
        <f>IF(OR($A149="",$E149="",Dashboard!$B$4="",Dashboard!$B$5=""),0,IF(AND($E149&gt;=Dashboard!$B$4,$E149&lt;=Dashboard!$B$5,OR(Dashboard!$B$6="All Clinics",$C149=Dashboard!$B$6),OR(Dashboard!$B$7="All Teams",$D149=Dashboard!$B$7)),1,0))</f>
        <v/>
      </c>
      <c r="R149" s="23">
        <f>IF($A149="",0,IF(OR($H149="Completed",$H149="No Show"),1,0))</f>
        <v/>
      </c>
      <c r="S149" s="23">
        <f>IF($A149="",0,IF($H149="No Show",1,0))</f>
        <v/>
      </c>
      <c r="T149" s="23">
        <f>IF($A149="",0,IF($H149="Canceled Late",1,0))</f>
        <v/>
      </c>
      <c r="U149" s="24">
        <f>IF($A149="","",IF(COUNTIF($A$7:$A$506,$A149)&gt;1,"Duplicate appointment ID",IF(OR($B149="",$C149="",$D149="",$E149="",$F149="",$G149="",$H149=""),"Missing required field",IF(AND($E149&lt;Dashboard!$B$3,$H149="Scheduled"),"Past appointment still Scheduled",IF(AND(OR($H149="Canceled Late",$H149="Canceled Timely"),OR($I149="",$J149="")),"Cancellation timestamp missing",IF(AND($H149="No Show",OR($N149="",$N149="Pending")),"No-show follow-up open",IF(AND($O149&lt;&gt;"",$O149&lt;$E149),"Rescheduled date before appointment","OK")))))))</f>
        <v/>
      </c>
    </row>
    <row r="150">
      <c r="A150" s="18" t="n"/>
      <c r="B150" s="18" t="n"/>
      <c r="C150" s="18" t="n"/>
      <c r="D150" s="18" t="n"/>
      <c r="E150" s="34" t="n"/>
      <c r="F150" s="20" t="n"/>
      <c r="G150" s="18" t="n"/>
      <c r="H150" s="18" t="n"/>
      <c r="I150" s="34" t="n"/>
      <c r="J150" s="20" t="n"/>
      <c r="K150" s="35">
        <f>IF(OR($A150="",$E150="",$F150="",$I150="",$J150=""),"",ROUND((($E150+$F150)-($I150+$J150))*24,1))</f>
        <v/>
      </c>
      <c r="L150" s="18" t="n"/>
      <c r="M150" s="34" t="n"/>
      <c r="N150" s="18" t="n"/>
      <c r="O150" s="34" t="n"/>
      <c r="P150" s="22" t="n"/>
      <c r="Q150" s="23">
        <f>IF(OR($A150="",$E150="",Dashboard!$B$4="",Dashboard!$B$5=""),0,IF(AND($E150&gt;=Dashboard!$B$4,$E150&lt;=Dashboard!$B$5,OR(Dashboard!$B$6="All Clinics",$C150=Dashboard!$B$6),OR(Dashboard!$B$7="All Teams",$D150=Dashboard!$B$7)),1,0))</f>
        <v/>
      </c>
      <c r="R150" s="23">
        <f>IF($A150="",0,IF(OR($H150="Completed",$H150="No Show"),1,0))</f>
        <v/>
      </c>
      <c r="S150" s="23">
        <f>IF($A150="",0,IF($H150="No Show",1,0))</f>
        <v/>
      </c>
      <c r="T150" s="23">
        <f>IF($A150="",0,IF($H150="Canceled Late",1,0))</f>
        <v/>
      </c>
      <c r="U150" s="24">
        <f>IF($A150="","",IF(COUNTIF($A$7:$A$506,$A150)&gt;1,"Duplicate appointment ID",IF(OR($B150="",$C150="",$D150="",$E150="",$F150="",$G150="",$H150=""),"Missing required field",IF(AND($E150&lt;Dashboard!$B$3,$H150="Scheduled"),"Past appointment still Scheduled",IF(AND(OR($H150="Canceled Late",$H150="Canceled Timely"),OR($I150="",$J150="")),"Cancellation timestamp missing",IF(AND($H150="No Show",OR($N150="",$N150="Pending")),"No-show follow-up open",IF(AND($O150&lt;&gt;"",$O150&lt;$E150),"Rescheduled date before appointment","OK")))))))</f>
        <v/>
      </c>
    </row>
    <row r="151">
      <c r="A151" s="18" t="n"/>
      <c r="B151" s="18" t="n"/>
      <c r="C151" s="18" t="n"/>
      <c r="D151" s="18" t="n"/>
      <c r="E151" s="34" t="n"/>
      <c r="F151" s="20" t="n"/>
      <c r="G151" s="18" t="n"/>
      <c r="H151" s="18" t="n"/>
      <c r="I151" s="34" t="n"/>
      <c r="J151" s="20" t="n"/>
      <c r="K151" s="35">
        <f>IF(OR($A151="",$E151="",$F151="",$I151="",$J151=""),"",ROUND((($E151+$F151)-($I151+$J151))*24,1))</f>
        <v/>
      </c>
      <c r="L151" s="18" t="n"/>
      <c r="M151" s="34" t="n"/>
      <c r="N151" s="18" t="n"/>
      <c r="O151" s="34" t="n"/>
      <c r="P151" s="22" t="n"/>
      <c r="Q151" s="23">
        <f>IF(OR($A151="",$E151="",Dashboard!$B$4="",Dashboard!$B$5=""),0,IF(AND($E151&gt;=Dashboard!$B$4,$E151&lt;=Dashboard!$B$5,OR(Dashboard!$B$6="All Clinics",$C151=Dashboard!$B$6),OR(Dashboard!$B$7="All Teams",$D151=Dashboard!$B$7)),1,0))</f>
        <v/>
      </c>
      <c r="R151" s="23">
        <f>IF($A151="",0,IF(OR($H151="Completed",$H151="No Show"),1,0))</f>
        <v/>
      </c>
      <c r="S151" s="23">
        <f>IF($A151="",0,IF($H151="No Show",1,0))</f>
        <v/>
      </c>
      <c r="T151" s="23">
        <f>IF($A151="",0,IF($H151="Canceled Late",1,0))</f>
        <v/>
      </c>
      <c r="U151" s="24">
        <f>IF($A151="","",IF(COUNTIF($A$7:$A$506,$A151)&gt;1,"Duplicate appointment ID",IF(OR($B151="",$C151="",$D151="",$E151="",$F151="",$G151="",$H151=""),"Missing required field",IF(AND($E151&lt;Dashboard!$B$3,$H151="Scheduled"),"Past appointment still Scheduled",IF(AND(OR($H151="Canceled Late",$H151="Canceled Timely"),OR($I151="",$J151="")),"Cancellation timestamp missing",IF(AND($H151="No Show",OR($N151="",$N151="Pending")),"No-show follow-up open",IF(AND($O151&lt;&gt;"",$O151&lt;$E151),"Rescheduled date before appointment","OK")))))))</f>
        <v/>
      </c>
    </row>
    <row r="152">
      <c r="A152" s="18" t="n"/>
      <c r="B152" s="18" t="n"/>
      <c r="C152" s="18" t="n"/>
      <c r="D152" s="18" t="n"/>
      <c r="E152" s="34" t="n"/>
      <c r="F152" s="20" t="n"/>
      <c r="G152" s="18" t="n"/>
      <c r="H152" s="18" t="n"/>
      <c r="I152" s="34" t="n"/>
      <c r="J152" s="20" t="n"/>
      <c r="K152" s="35">
        <f>IF(OR($A152="",$E152="",$F152="",$I152="",$J152=""),"",ROUND((($E152+$F152)-($I152+$J152))*24,1))</f>
        <v/>
      </c>
      <c r="L152" s="18" t="n"/>
      <c r="M152" s="34" t="n"/>
      <c r="N152" s="18" t="n"/>
      <c r="O152" s="34" t="n"/>
      <c r="P152" s="22" t="n"/>
      <c r="Q152" s="23">
        <f>IF(OR($A152="",$E152="",Dashboard!$B$4="",Dashboard!$B$5=""),0,IF(AND($E152&gt;=Dashboard!$B$4,$E152&lt;=Dashboard!$B$5,OR(Dashboard!$B$6="All Clinics",$C152=Dashboard!$B$6),OR(Dashboard!$B$7="All Teams",$D152=Dashboard!$B$7)),1,0))</f>
        <v/>
      </c>
      <c r="R152" s="23">
        <f>IF($A152="",0,IF(OR($H152="Completed",$H152="No Show"),1,0))</f>
        <v/>
      </c>
      <c r="S152" s="23">
        <f>IF($A152="",0,IF($H152="No Show",1,0))</f>
        <v/>
      </c>
      <c r="T152" s="23">
        <f>IF($A152="",0,IF($H152="Canceled Late",1,0))</f>
        <v/>
      </c>
      <c r="U152" s="24">
        <f>IF($A152="","",IF(COUNTIF($A$7:$A$506,$A152)&gt;1,"Duplicate appointment ID",IF(OR($B152="",$C152="",$D152="",$E152="",$F152="",$G152="",$H152=""),"Missing required field",IF(AND($E152&lt;Dashboard!$B$3,$H152="Scheduled"),"Past appointment still Scheduled",IF(AND(OR($H152="Canceled Late",$H152="Canceled Timely"),OR($I152="",$J152="")),"Cancellation timestamp missing",IF(AND($H152="No Show",OR($N152="",$N152="Pending")),"No-show follow-up open",IF(AND($O152&lt;&gt;"",$O152&lt;$E152),"Rescheduled date before appointment","OK")))))))</f>
        <v/>
      </c>
    </row>
    <row r="153">
      <c r="A153" s="18" t="n"/>
      <c r="B153" s="18" t="n"/>
      <c r="C153" s="18" t="n"/>
      <c r="D153" s="18" t="n"/>
      <c r="E153" s="34" t="n"/>
      <c r="F153" s="20" t="n"/>
      <c r="G153" s="18" t="n"/>
      <c r="H153" s="18" t="n"/>
      <c r="I153" s="34" t="n"/>
      <c r="J153" s="20" t="n"/>
      <c r="K153" s="35">
        <f>IF(OR($A153="",$E153="",$F153="",$I153="",$J153=""),"",ROUND((($E153+$F153)-($I153+$J153))*24,1))</f>
        <v/>
      </c>
      <c r="L153" s="18" t="n"/>
      <c r="M153" s="34" t="n"/>
      <c r="N153" s="18" t="n"/>
      <c r="O153" s="34" t="n"/>
      <c r="P153" s="22" t="n"/>
      <c r="Q153" s="23">
        <f>IF(OR($A153="",$E153="",Dashboard!$B$4="",Dashboard!$B$5=""),0,IF(AND($E153&gt;=Dashboard!$B$4,$E153&lt;=Dashboard!$B$5,OR(Dashboard!$B$6="All Clinics",$C153=Dashboard!$B$6),OR(Dashboard!$B$7="All Teams",$D153=Dashboard!$B$7)),1,0))</f>
        <v/>
      </c>
      <c r="R153" s="23">
        <f>IF($A153="",0,IF(OR($H153="Completed",$H153="No Show"),1,0))</f>
        <v/>
      </c>
      <c r="S153" s="23">
        <f>IF($A153="",0,IF($H153="No Show",1,0))</f>
        <v/>
      </c>
      <c r="T153" s="23">
        <f>IF($A153="",0,IF($H153="Canceled Late",1,0))</f>
        <v/>
      </c>
      <c r="U153" s="24">
        <f>IF($A153="","",IF(COUNTIF($A$7:$A$506,$A153)&gt;1,"Duplicate appointment ID",IF(OR($B153="",$C153="",$D153="",$E153="",$F153="",$G153="",$H153=""),"Missing required field",IF(AND($E153&lt;Dashboard!$B$3,$H153="Scheduled"),"Past appointment still Scheduled",IF(AND(OR($H153="Canceled Late",$H153="Canceled Timely"),OR($I153="",$J153="")),"Cancellation timestamp missing",IF(AND($H153="No Show",OR($N153="",$N153="Pending")),"No-show follow-up open",IF(AND($O153&lt;&gt;"",$O153&lt;$E153),"Rescheduled date before appointment","OK")))))))</f>
        <v/>
      </c>
    </row>
    <row r="154">
      <c r="A154" s="18" t="n"/>
      <c r="B154" s="18" t="n"/>
      <c r="C154" s="18" t="n"/>
      <c r="D154" s="18" t="n"/>
      <c r="E154" s="34" t="n"/>
      <c r="F154" s="20" t="n"/>
      <c r="G154" s="18" t="n"/>
      <c r="H154" s="18" t="n"/>
      <c r="I154" s="34" t="n"/>
      <c r="J154" s="20" t="n"/>
      <c r="K154" s="35">
        <f>IF(OR($A154="",$E154="",$F154="",$I154="",$J154=""),"",ROUND((($E154+$F154)-($I154+$J154))*24,1))</f>
        <v/>
      </c>
      <c r="L154" s="18" t="n"/>
      <c r="M154" s="34" t="n"/>
      <c r="N154" s="18" t="n"/>
      <c r="O154" s="34" t="n"/>
      <c r="P154" s="22" t="n"/>
      <c r="Q154" s="23">
        <f>IF(OR($A154="",$E154="",Dashboard!$B$4="",Dashboard!$B$5=""),0,IF(AND($E154&gt;=Dashboard!$B$4,$E154&lt;=Dashboard!$B$5,OR(Dashboard!$B$6="All Clinics",$C154=Dashboard!$B$6),OR(Dashboard!$B$7="All Teams",$D154=Dashboard!$B$7)),1,0))</f>
        <v/>
      </c>
      <c r="R154" s="23">
        <f>IF($A154="",0,IF(OR($H154="Completed",$H154="No Show"),1,0))</f>
        <v/>
      </c>
      <c r="S154" s="23">
        <f>IF($A154="",0,IF($H154="No Show",1,0))</f>
        <v/>
      </c>
      <c r="T154" s="23">
        <f>IF($A154="",0,IF($H154="Canceled Late",1,0))</f>
        <v/>
      </c>
      <c r="U154" s="24">
        <f>IF($A154="","",IF(COUNTIF($A$7:$A$506,$A154)&gt;1,"Duplicate appointment ID",IF(OR($B154="",$C154="",$D154="",$E154="",$F154="",$G154="",$H154=""),"Missing required field",IF(AND($E154&lt;Dashboard!$B$3,$H154="Scheduled"),"Past appointment still Scheduled",IF(AND(OR($H154="Canceled Late",$H154="Canceled Timely"),OR($I154="",$J154="")),"Cancellation timestamp missing",IF(AND($H154="No Show",OR($N154="",$N154="Pending")),"No-show follow-up open",IF(AND($O154&lt;&gt;"",$O154&lt;$E154),"Rescheduled date before appointment","OK")))))))</f>
        <v/>
      </c>
    </row>
    <row r="155">
      <c r="A155" s="18" t="n"/>
      <c r="B155" s="18" t="n"/>
      <c r="C155" s="18" t="n"/>
      <c r="D155" s="18" t="n"/>
      <c r="E155" s="34" t="n"/>
      <c r="F155" s="20" t="n"/>
      <c r="G155" s="18" t="n"/>
      <c r="H155" s="18" t="n"/>
      <c r="I155" s="34" t="n"/>
      <c r="J155" s="20" t="n"/>
      <c r="K155" s="35">
        <f>IF(OR($A155="",$E155="",$F155="",$I155="",$J155=""),"",ROUND((($E155+$F155)-($I155+$J155))*24,1))</f>
        <v/>
      </c>
      <c r="L155" s="18" t="n"/>
      <c r="M155" s="34" t="n"/>
      <c r="N155" s="18" t="n"/>
      <c r="O155" s="34" t="n"/>
      <c r="P155" s="22" t="n"/>
      <c r="Q155" s="23">
        <f>IF(OR($A155="",$E155="",Dashboard!$B$4="",Dashboard!$B$5=""),0,IF(AND($E155&gt;=Dashboard!$B$4,$E155&lt;=Dashboard!$B$5,OR(Dashboard!$B$6="All Clinics",$C155=Dashboard!$B$6),OR(Dashboard!$B$7="All Teams",$D155=Dashboard!$B$7)),1,0))</f>
        <v/>
      </c>
      <c r="R155" s="23">
        <f>IF($A155="",0,IF(OR($H155="Completed",$H155="No Show"),1,0))</f>
        <v/>
      </c>
      <c r="S155" s="23">
        <f>IF($A155="",0,IF($H155="No Show",1,0))</f>
        <v/>
      </c>
      <c r="T155" s="23">
        <f>IF($A155="",0,IF($H155="Canceled Late",1,0))</f>
        <v/>
      </c>
      <c r="U155" s="24">
        <f>IF($A155="","",IF(COUNTIF($A$7:$A$506,$A155)&gt;1,"Duplicate appointment ID",IF(OR($B155="",$C155="",$D155="",$E155="",$F155="",$G155="",$H155=""),"Missing required field",IF(AND($E155&lt;Dashboard!$B$3,$H155="Scheduled"),"Past appointment still Scheduled",IF(AND(OR($H155="Canceled Late",$H155="Canceled Timely"),OR($I155="",$J155="")),"Cancellation timestamp missing",IF(AND($H155="No Show",OR($N155="",$N155="Pending")),"No-show follow-up open",IF(AND($O155&lt;&gt;"",$O155&lt;$E155),"Rescheduled date before appointment","OK")))))))</f>
        <v/>
      </c>
    </row>
    <row r="156">
      <c r="A156" s="18" t="n"/>
      <c r="B156" s="18" t="n"/>
      <c r="C156" s="18" t="n"/>
      <c r="D156" s="18" t="n"/>
      <c r="E156" s="34" t="n"/>
      <c r="F156" s="20" t="n"/>
      <c r="G156" s="18" t="n"/>
      <c r="H156" s="18" t="n"/>
      <c r="I156" s="34" t="n"/>
      <c r="J156" s="20" t="n"/>
      <c r="K156" s="35">
        <f>IF(OR($A156="",$E156="",$F156="",$I156="",$J156=""),"",ROUND((($E156+$F156)-($I156+$J156))*24,1))</f>
        <v/>
      </c>
      <c r="L156" s="18" t="n"/>
      <c r="M156" s="34" t="n"/>
      <c r="N156" s="18" t="n"/>
      <c r="O156" s="34" t="n"/>
      <c r="P156" s="22" t="n"/>
      <c r="Q156" s="23">
        <f>IF(OR($A156="",$E156="",Dashboard!$B$4="",Dashboard!$B$5=""),0,IF(AND($E156&gt;=Dashboard!$B$4,$E156&lt;=Dashboard!$B$5,OR(Dashboard!$B$6="All Clinics",$C156=Dashboard!$B$6),OR(Dashboard!$B$7="All Teams",$D156=Dashboard!$B$7)),1,0))</f>
        <v/>
      </c>
      <c r="R156" s="23">
        <f>IF($A156="",0,IF(OR($H156="Completed",$H156="No Show"),1,0))</f>
        <v/>
      </c>
      <c r="S156" s="23">
        <f>IF($A156="",0,IF($H156="No Show",1,0))</f>
        <v/>
      </c>
      <c r="T156" s="23">
        <f>IF($A156="",0,IF($H156="Canceled Late",1,0))</f>
        <v/>
      </c>
      <c r="U156" s="24">
        <f>IF($A156="","",IF(COUNTIF($A$7:$A$506,$A156)&gt;1,"Duplicate appointment ID",IF(OR($B156="",$C156="",$D156="",$E156="",$F156="",$G156="",$H156=""),"Missing required field",IF(AND($E156&lt;Dashboard!$B$3,$H156="Scheduled"),"Past appointment still Scheduled",IF(AND(OR($H156="Canceled Late",$H156="Canceled Timely"),OR($I156="",$J156="")),"Cancellation timestamp missing",IF(AND($H156="No Show",OR($N156="",$N156="Pending")),"No-show follow-up open",IF(AND($O156&lt;&gt;"",$O156&lt;$E156),"Rescheduled date before appointment","OK")))))))</f>
        <v/>
      </c>
    </row>
    <row r="157">
      <c r="A157" s="18" t="n"/>
      <c r="B157" s="18" t="n"/>
      <c r="C157" s="18" t="n"/>
      <c r="D157" s="18" t="n"/>
      <c r="E157" s="34" t="n"/>
      <c r="F157" s="20" t="n"/>
      <c r="G157" s="18" t="n"/>
      <c r="H157" s="18" t="n"/>
      <c r="I157" s="34" t="n"/>
      <c r="J157" s="20" t="n"/>
      <c r="K157" s="35">
        <f>IF(OR($A157="",$E157="",$F157="",$I157="",$J157=""),"",ROUND((($E157+$F157)-($I157+$J157))*24,1))</f>
        <v/>
      </c>
      <c r="L157" s="18" t="n"/>
      <c r="M157" s="34" t="n"/>
      <c r="N157" s="18" t="n"/>
      <c r="O157" s="34" t="n"/>
      <c r="P157" s="22" t="n"/>
      <c r="Q157" s="23">
        <f>IF(OR($A157="",$E157="",Dashboard!$B$4="",Dashboard!$B$5=""),0,IF(AND($E157&gt;=Dashboard!$B$4,$E157&lt;=Dashboard!$B$5,OR(Dashboard!$B$6="All Clinics",$C157=Dashboard!$B$6),OR(Dashboard!$B$7="All Teams",$D157=Dashboard!$B$7)),1,0))</f>
        <v/>
      </c>
      <c r="R157" s="23">
        <f>IF($A157="",0,IF(OR($H157="Completed",$H157="No Show"),1,0))</f>
        <v/>
      </c>
      <c r="S157" s="23">
        <f>IF($A157="",0,IF($H157="No Show",1,0))</f>
        <v/>
      </c>
      <c r="T157" s="23">
        <f>IF($A157="",0,IF($H157="Canceled Late",1,0))</f>
        <v/>
      </c>
      <c r="U157" s="24">
        <f>IF($A157="","",IF(COUNTIF($A$7:$A$506,$A157)&gt;1,"Duplicate appointment ID",IF(OR($B157="",$C157="",$D157="",$E157="",$F157="",$G157="",$H157=""),"Missing required field",IF(AND($E157&lt;Dashboard!$B$3,$H157="Scheduled"),"Past appointment still Scheduled",IF(AND(OR($H157="Canceled Late",$H157="Canceled Timely"),OR($I157="",$J157="")),"Cancellation timestamp missing",IF(AND($H157="No Show",OR($N157="",$N157="Pending")),"No-show follow-up open",IF(AND($O157&lt;&gt;"",$O157&lt;$E157),"Rescheduled date before appointment","OK")))))))</f>
        <v/>
      </c>
    </row>
    <row r="158">
      <c r="A158" s="18" t="n"/>
      <c r="B158" s="18" t="n"/>
      <c r="C158" s="18" t="n"/>
      <c r="D158" s="18" t="n"/>
      <c r="E158" s="34" t="n"/>
      <c r="F158" s="20" t="n"/>
      <c r="G158" s="18" t="n"/>
      <c r="H158" s="18" t="n"/>
      <c r="I158" s="34" t="n"/>
      <c r="J158" s="20" t="n"/>
      <c r="K158" s="35">
        <f>IF(OR($A158="",$E158="",$F158="",$I158="",$J158=""),"",ROUND((($E158+$F158)-($I158+$J158))*24,1))</f>
        <v/>
      </c>
      <c r="L158" s="18" t="n"/>
      <c r="M158" s="34" t="n"/>
      <c r="N158" s="18" t="n"/>
      <c r="O158" s="34" t="n"/>
      <c r="P158" s="22" t="n"/>
      <c r="Q158" s="23">
        <f>IF(OR($A158="",$E158="",Dashboard!$B$4="",Dashboard!$B$5=""),0,IF(AND($E158&gt;=Dashboard!$B$4,$E158&lt;=Dashboard!$B$5,OR(Dashboard!$B$6="All Clinics",$C158=Dashboard!$B$6),OR(Dashboard!$B$7="All Teams",$D158=Dashboard!$B$7)),1,0))</f>
        <v/>
      </c>
      <c r="R158" s="23">
        <f>IF($A158="",0,IF(OR($H158="Completed",$H158="No Show"),1,0))</f>
        <v/>
      </c>
      <c r="S158" s="23">
        <f>IF($A158="",0,IF($H158="No Show",1,0))</f>
        <v/>
      </c>
      <c r="T158" s="23">
        <f>IF($A158="",0,IF($H158="Canceled Late",1,0))</f>
        <v/>
      </c>
      <c r="U158" s="24">
        <f>IF($A158="","",IF(COUNTIF($A$7:$A$506,$A158)&gt;1,"Duplicate appointment ID",IF(OR($B158="",$C158="",$D158="",$E158="",$F158="",$G158="",$H158=""),"Missing required field",IF(AND($E158&lt;Dashboard!$B$3,$H158="Scheduled"),"Past appointment still Scheduled",IF(AND(OR($H158="Canceled Late",$H158="Canceled Timely"),OR($I158="",$J158="")),"Cancellation timestamp missing",IF(AND($H158="No Show",OR($N158="",$N158="Pending")),"No-show follow-up open",IF(AND($O158&lt;&gt;"",$O158&lt;$E158),"Rescheduled date before appointment","OK")))))))</f>
        <v/>
      </c>
    </row>
    <row r="159">
      <c r="A159" s="18" t="n"/>
      <c r="B159" s="18" t="n"/>
      <c r="C159" s="18" t="n"/>
      <c r="D159" s="18" t="n"/>
      <c r="E159" s="34" t="n"/>
      <c r="F159" s="20" t="n"/>
      <c r="G159" s="18" t="n"/>
      <c r="H159" s="18" t="n"/>
      <c r="I159" s="34" t="n"/>
      <c r="J159" s="20" t="n"/>
      <c r="K159" s="35">
        <f>IF(OR($A159="",$E159="",$F159="",$I159="",$J159=""),"",ROUND((($E159+$F159)-($I159+$J159))*24,1))</f>
        <v/>
      </c>
      <c r="L159" s="18" t="n"/>
      <c r="M159" s="34" t="n"/>
      <c r="N159" s="18" t="n"/>
      <c r="O159" s="34" t="n"/>
      <c r="P159" s="22" t="n"/>
      <c r="Q159" s="23">
        <f>IF(OR($A159="",$E159="",Dashboard!$B$4="",Dashboard!$B$5=""),0,IF(AND($E159&gt;=Dashboard!$B$4,$E159&lt;=Dashboard!$B$5,OR(Dashboard!$B$6="All Clinics",$C159=Dashboard!$B$6),OR(Dashboard!$B$7="All Teams",$D159=Dashboard!$B$7)),1,0))</f>
        <v/>
      </c>
      <c r="R159" s="23">
        <f>IF($A159="",0,IF(OR($H159="Completed",$H159="No Show"),1,0))</f>
        <v/>
      </c>
      <c r="S159" s="23">
        <f>IF($A159="",0,IF($H159="No Show",1,0))</f>
        <v/>
      </c>
      <c r="T159" s="23">
        <f>IF($A159="",0,IF($H159="Canceled Late",1,0))</f>
        <v/>
      </c>
      <c r="U159" s="24">
        <f>IF($A159="","",IF(COUNTIF($A$7:$A$506,$A159)&gt;1,"Duplicate appointment ID",IF(OR($B159="",$C159="",$D159="",$E159="",$F159="",$G159="",$H159=""),"Missing required field",IF(AND($E159&lt;Dashboard!$B$3,$H159="Scheduled"),"Past appointment still Scheduled",IF(AND(OR($H159="Canceled Late",$H159="Canceled Timely"),OR($I159="",$J159="")),"Cancellation timestamp missing",IF(AND($H159="No Show",OR($N159="",$N159="Pending")),"No-show follow-up open",IF(AND($O159&lt;&gt;"",$O159&lt;$E159),"Rescheduled date before appointment","OK")))))))</f>
        <v/>
      </c>
    </row>
    <row r="160">
      <c r="A160" s="18" t="n"/>
      <c r="B160" s="18" t="n"/>
      <c r="C160" s="18" t="n"/>
      <c r="D160" s="18" t="n"/>
      <c r="E160" s="34" t="n"/>
      <c r="F160" s="20" t="n"/>
      <c r="G160" s="18" t="n"/>
      <c r="H160" s="18" t="n"/>
      <c r="I160" s="34" t="n"/>
      <c r="J160" s="20" t="n"/>
      <c r="K160" s="35">
        <f>IF(OR($A160="",$E160="",$F160="",$I160="",$J160=""),"",ROUND((($E160+$F160)-($I160+$J160))*24,1))</f>
        <v/>
      </c>
      <c r="L160" s="18" t="n"/>
      <c r="M160" s="34" t="n"/>
      <c r="N160" s="18" t="n"/>
      <c r="O160" s="34" t="n"/>
      <c r="P160" s="22" t="n"/>
      <c r="Q160" s="23">
        <f>IF(OR($A160="",$E160="",Dashboard!$B$4="",Dashboard!$B$5=""),0,IF(AND($E160&gt;=Dashboard!$B$4,$E160&lt;=Dashboard!$B$5,OR(Dashboard!$B$6="All Clinics",$C160=Dashboard!$B$6),OR(Dashboard!$B$7="All Teams",$D160=Dashboard!$B$7)),1,0))</f>
        <v/>
      </c>
      <c r="R160" s="23">
        <f>IF($A160="",0,IF(OR($H160="Completed",$H160="No Show"),1,0))</f>
        <v/>
      </c>
      <c r="S160" s="23">
        <f>IF($A160="",0,IF($H160="No Show",1,0))</f>
        <v/>
      </c>
      <c r="T160" s="23">
        <f>IF($A160="",0,IF($H160="Canceled Late",1,0))</f>
        <v/>
      </c>
      <c r="U160" s="24">
        <f>IF($A160="","",IF(COUNTIF($A$7:$A$506,$A160)&gt;1,"Duplicate appointment ID",IF(OR($B160="",$C160="",$D160="",$E160="",$F160="",$G160="",$H160=""),"Missing required field",IF(AND($E160&lt;Dashboard!$B$3,$H160="Scheduled"),"Past appointment still Scheduled",IF(AND(OR($H160="Canceled Late",$H160="Canceled Timely"),OR($I160="",$J160="")),"Cancellation timestamp missing",IF(AND($H160="No Show",OR($N160="",$N160="Pending")),"No-show follow-up open",IF(AND($O160&lt;&gt;"",$O160&lt;$E160),"Rescheduled date before appointment","OK")))))))</f>
        <v/>
      </c>
    </row>
    <row r="161">
      <c r="A161" s="18" t="n"/>
      <c r="B161" s="18" t="n"/>
      <c r="C161" s="18" t="n"/>
      <c r="D161" s="18" t="n"/>
      <c r="E161" s="34" t="n"/>
      <c r="F161" s="20" t="n"/>
      <c r="G161" s="18" t="n"/>
      <c r="H161" s="18" t="n"/>
      <c r="I161" s="34" t="n"/>
      <c r="J161" s="20" t="n"/>
      <c r="K161" s="35">
        <f>IF(OR($A161="",$E161="",$F161="",$I161="",$J161=""),"",ROUND((($E161+$F161)-($I161+$J161))*24,1))</f>
        <v/>
      </c>
      <c r="L161" s="18" t="n"/>
      <c r="M161" s="34" t="n"/>
      <c r="N161" s="18" t="n"/>
      <c r="O161" s="34" t="n"/>
      <c r="P161" s="22" t="n"/>
      <c r="Q161" s="23">
        <f>IF(OR($A161="",$E161="",Dashboard!$B$4="",Dashboard!$B$5=""),0,IF(AND($E161&gt;=Dashboard!$B$4,$E161&lt;=Dashboard!$B$5,OR(Dashboard!$B$6="All Clinics",$C161=Dashboard!$B$6),OR(Dashboard!$B$7="All Teams",$D161=Dashboard!$B$7)),1,0))</f>
        <v/>
      </c>
      <c r="R161" s="23">
        <f>IF($A161="",0,IF(OR($H161="Completed",$H161="No Show"),1,0))</f>
        <v/>
      </c>
      <c r="S161" s="23">
        <f>IF($A161="",0,IF($H161="No Show",1,0))</f>
        <v/>
      </c>
      <c r="T161" s="23">
        <f>IF($A161="",0,IF($H161="Canceled Late",1,0))</f>
        <v/>
      </c>
      <c r="U161" s="24">
        <f>IF($A161="","",IF(COUNTIF($A$7:$A$506,$A161)&gt;1,"Duplicate appointment ID",IF(OR($B161="",$C161="",$D161="",$E161="",$F161="",$G161="",$H161=""),"Missing required field",IF(AND($E161&lt;Dashboard!$B$3,$H161="Scheduled"),"Past appointment still Scheduled",IF(AND(OR($H161="Canceled Late",$H161="Canceled Timely"),OR($I161="",$J161="")),"Cancellation timestamp missing",IF(AND($H161="No Show",OR($N161="",$N161="Pending")),"No-show follow-up open",IF(AND($O161&lt;&gt;"",$O161&lt;$E161),"Rescheduled date before appointment","OK")))))))</f>
        <v/>
      </c>
    </row>
    <row r="162">
      <c r="A162" s="18" t="n"/>
      <c r="B162" s="18" t="n"/>
      <c r="C162" s="18" t="n"/>
      <c r="D162" s="18" t="n"/>
      <c r="E162" s="34" t="n"/>
      <c r="F162" s="20" t="n"/>
      <c r="G162" s="18" t="n"/>
      <c r="H162" s="18" t="n"/>
      <c r="I162" s="34" t="n"/>
      <c r="J162" s="20" t="n"/>
      <c r="K162" s="35">
        <f>IF(OR($A162="",$E162="",$F162="",$I162="",$J162=""),"",ROUND((($E162+$F162)-($I162+$J162))*24,1))</f>
        <v/>
      </c>
      <c r="L162" s="18" t="n"/>
      <c r="M162" s="34" t="n"/>
      <c r="N162" s="18" t="n"/>
      <c r="O162" s="34" t="n"/>
      <c r="P162" s="22" t="n"/>
      <c r="Q162" s="23">
        <f>IF(OR($A162="",$E162="",Dashboard!$B$4="",Dashboard!$B$5=""),0,IF(AND($E162&gt;=Dashboard!$B$4,$E162&lt;=Dashboard!$B$5,OR(Dashboard!$B$6="All Clinics",$C162=Dashboard!$B$6),OR(Dashboard!$B$7="All Teams",$D162=Dashboard!$B$7)),1,0))</f>
        <v/>
      </c>
      <c r="R162" s="23">
        <f>IF($A162="",0,IF(OR($H162="Completed",$H162="No Show"),1,0))</f>
        <v/>
      </c>
      <c r="S162" s="23">
        <f>IF($A162="",0,IF($H162="No Show",1,0))</f>
        <v/>
      </c>
      <c r="T162" s="23">
        <f>IF($A162="",0,IF($H162="Canceled Late",1,0))</f>
        <v/>
      </c>
      <c r="U162" s="24">
        <f>IF($A162="","",IF(COUNTIF($A$7:$A$506,$A162)&gt;1,"Duplicate appointment ID",IF(OR($B162="",$C162="",$D162="",$E162="",$F162="",$G162="",$H162=""),"Missing required field",IF(AND($E162&lt;Dashboard!$B$3,$H162="Scheduled"),"Past appointment still Scheduled",IF(AND(OR($H162="Canceled Late",$H162="Canceled Timely"),OR($I162="",$J162="")),"Cancellation timestamp missing",IF(AND($H162="No Show",OR($N162="",$N162="Pending")),"No-show follow-up open",IF(AND($O162&lt;&gt;"",$O162&lt;$E162),"Rescheduled date before appointment","OK")))))))</f>
        <v/>
      </c>
    </row>
    <row r="163">
      <c r="A163" s="18" t="n"/>
      <c r="B163" s="18" t="n"/>
      <c r="C163" s="18" t="n"/>
      <c r="D163" s="18" t="n"/>
      <c r="E163" s="34" t="n"/>
      <c r="F163" s="20" t="n"/>
      <c r="G163" s="18" t="n"/>
      <c r="H163" s="18" t="n"/>
      <c r="I163" s="34" t="n"/>
      <c r="J163" s="20" t="n"/>
      <c r="K163" s="35">
        <f>IF(OR($A163="",$E163="",$F163="",$I163="",$J163=""),"",ROUND((($E163+$F163)-($I163+$J163))*24,1))</f>
        <v/>
      </c>
      <c r="L163" s="18" t="n"/>
      <c r="M163" s="34" t="n"/>
      <c r="N163" s="18" t="n"/>
      <c r="O163" s="34" t="n"/>
      <c r="P163" s="22" t="n"/>
      <c r="Q163" s="23">
        <f>IF(OR($A163="",$E163="",Dashboard!$B$4="",Dashboard!$B$5=""),0,IF(AND($E163&gt;=Dashboard!$B$4,$E163&lt;=Dashboard!$B$5,OR(Dashboard!$B$6="All Clinics",$C163=Dashboard!$B$6),OR(Dashboard!$B$7="All Teams",$D163=Dashboard!$B$7)),1,0))</f>
        <v/>
      </c>
      <c r="R163" s="23">
        <f>IF($A163="",0,IF(OR($H163="Completed",$H163="No Show"),1,0))</f>
        <v/>
      </c>
      <c r="S163" s="23">
        <f>IF($A163="",0,IF($H163="No Show",1,0))</f>
        <v/>
      </c>
      <c r="T163" s="23">
        <f>IF($A163="",0,IF($H163="Canceled Late",1,0))</f>
        <v/>
      </c>
      <c r="U163" s="24">
        <f>IF($A163="","",IF(COUNTIF($A$7:$A$506,$A163)&gt;1,"Duplicate appointment ID",IF(OR($B163="",$C163="",$D163="",$E163="",$F163="",$G163="",$H163=""),"Missing required field",IF(AND($E163&lt;Dashboard!$B$3,$H163="Scheduled"),"Past appointment still Scheduled",IF(AND(OR($H163="Canceled Late",$H163="Canceled Timely"),OR($I163="",$J163="")),"Cancellation timestamp missing",IF(AND($H163="No Show",OR($N163="",$N163="Pending")),"No-show follow-up open",IF(AND($O163&lt;&gt;"",$O163&lt;$E163),"Rescheduled date before appointment","OK")))))))</f>
        <v/>
      </c>
    </row>
    <row r="164">
      <c r="A164" s="18" t="n"/>
      <c r="B164" s="18" t="n"/>
      <c r="C164" s="18" t="n"/>
      <c r="D164" s="18" t="n"/>
      <c r="E164" s="34" t="n"/>
      <c r="F164" s="20" t="n"/>
      <c r="G164" s="18" t="n"/>
      <c r="H164" s="18" t="n"/>
      <c r="I164" s="34" t="n"/>
      <c r="J164" s="20" t="n"/>
      <c r="K164" s="35">
        <f>IF(OR($A164="",$E164="",$F164="",$I164="",$J164=""),"",ROUND((($E164+$F164)-($I164+$J164))*24,1))</f>
        <v/>
      </c>
      <c r="L164" s="18" t="n"/>
      <c r="M164" s="34" t="n"/>
      <c r="N164" s="18" t="n"/>
      <c r="O164" s="34" t="n"/>
      <c r="P164" s="22" t="n"/>
      <c r="Q164" s="23">
        <f>IF(OR($A164="",$E164="",Dashboard!$B$4="",Dashboard!$B$5=""),0,IF(AND($E164&gt;=Dashboard!$B$4,$E164&lt;=Dashboard!$B$5,OR(Dashboard!$B$6="All Clinics",$C164=Dashboard!$B$6),OR(Dashboard!$B$7="All Teams",$D164=Dashboard!$B$7)),1,0))</f>
        <v/>
      </c>
      <c r="R164" s="23">
        <f>IF($A164="",0,IF(OR($H164="Completed",$H164="No Show"),1,0))</f>
        <v/>
      </c>
      <c r="S164" s="23">
        <f>IF($A164="",0,IF($H164="No Show",1,0))</f>
        <v/>
      </c>
      <c r="T164" s="23">
        <f>IF($A164="",0,IF($H164="Canceled Late",1,0))</f>
        <v/>
      </c>
      <c r="U164" s="24">
        <f>IF($A164="","",IF(COUNTIF($A$7:$A$506,$A164)&gt;1,"Duplicate appointment ID",IF(OR($B164="",$C164="",$D164="",$E164="",$F164="",$G164="",$H164=""),"Missing required field",IF(AND($E164&lt;Dashboard!$B$3,$H164="Scheduled"),"Past appointment still Scheduled",IF(AND(OR($H164="Canceled Late",$H164="Canceled Timely"),OR($I164="",$J164="")),"Cancellation timestamp missing",IF(AND($H164="No Show",OR($N164="",$N164="Pending")),"No-show follow-up open",IF(AND($O164&lt;&gt;"",$O164&lt;$E164),"Rescheduled date before appointment","OK")))))))</f>
        <v/>
      </c>
    </row>
    <row r="165">
      <c r="A165" s="18" t="n"/>
      <c r="B165" s="18" t="n"/>
      <c r="C165" s="18" t="n"/>
      <c r="D165" s="18" t="n"/>
      <c r="E165" s="34" t="n"/>
      <c r="F165" s="20" t="n"/>
      <c r="G165" s="18" t="n"/>
      <c r="H165" s="18" t="n"/>
      <c r="I165" s="34" t="n"/>
      <c r="J165" s="20" t="n"/>
      <c r="K165" s="35">
        <f>IF(OR($A165="",$E165="",$F165="",$I165="",$J165=""),"",ROUND((($E165+$F165)-($I165+$J165))*24,1))</f>
        <v/>
      </c>
      <c r="L165" s="18" t="n"/>
      <c r="M165" s="34" t="n"/>
      <c r="N165" s="18" t="n"/>
      <c r="O165" s="34" t="n"/>
      <c r="P165" s="22" t="n"/>
      <c r="Q165" s="23">
        <f>IF(OR($A165="",$E165="",Dashboard!$B$4="",Dashboard!$B$5=""),0,IF(AND($E165&gt;=Dashboard!$B$4,$E165&lt;=Dashboard!$B$5,OR(Dashboard!$B$6="All Clinics",$C165=Dashboard!$B$6),OR(Dashboard!$B$7="All Teams",$D165=Dashboard!$B$7)),1,0))</f>
        <v/>
      </c>
      <c r="R165" s="23">
        <f>IF($A165="",0,IF(OR($H165="Completed",$H165="No Show"),1,0))</f>
        <v/>
      </c>
      <c r="S165" s="23">
        <f>IF($A165="",0,IF($H165="No Show",1,0))</f>
        <v/>
      </c>
      <c r="T165" s="23">
        <f>IF($A165="",0,IF($H165="Canceled Late",1,0))</f>
        <v/>
      </c>
      <c r="U165" s="24">
        <f>IF($A165="","",IF(COUNTIF($A$7:$A$506,$A165)&gt;1,"Duplicate appointment ID",IF(OR($B165="",$C165="",$D165="",$E165="",$F165="",$G165="",$H165=""),"Missing required field",IF(AND($E165&lt;Dashboard!$B$3,$H165="Scheduled"),"Past appointment still Scheduled",IF(AND(OR($H165="Canceled Late",$H165="Canceled Timely"),OR($I165="",$J165="")),"Cancellation timestamp missing",IF(AND($H165="No Show",OR($N165="",$N165="Pending")),"No-show follow-up open",IF(AND($O165&lt;&gt;"",$O165&lt;$E165),"Rescheduled date before appointment","OK")))))))</f>
        <v/>
      </c>
    </row>
    <row r="166">
      <c r="A166" s="18" t="n"/>
      <c r="B166" s="18" t="n"/>
      <c r="C166" s="18" t="n"/>
      <c r="D166" s="18" t="n"/>
      <c r="E166" s="34" t="n"/>
      <c r="F166" s="20" t="n"/>
      <c r="G166" s="18" t="n"/>
      <c r="H166" s="18" t="n"/>
      <c r="I166" s="34" t="n"/>
      <c r="J166" s="20" t="n"/>
      <c r="K166" s="35">
        <f>IF(OR($A166="",$E166="",$F166="",$I166="",$J166=""),"",ROUND((($E166+$F166)-($I166+$J166))*24,1))</f>
        <v/>
      </c>
      <c r="L166" s="18" t="n"/>
      <c r="M166" s="34" t="n"/>
      <c r="N166" s="18" t="n"/>
      <c r="O166" s="34" t="n"/>
      <c r="P166" s="22" t="n"/>
      <c r="Q166" s="23">
        <f>IF(OR($A166="",$E166="",Dashboard!$B$4="",Dashboard!$B$5=""),0,IF(AND($E166&gt;=Dashboard!$B$4,$E166&lt;=Dashboard!$B$5,OR(Dashboard!$B$6="All Clinics",$C166=Dashboard!$B$6),OR(Dashboard!$B$7="All Teams",$D166=Dashboard!$B$7)),1,0))</f>
        <v/>
      </c>
      <c r="R166" s="23">
        <f>IF($A166="",0,IF(OR($H166="Completed",$H166="No Show"),1,0))</f>
        <v/>
      </c>
      <c r="S166" s="23">
        <f>IF($A166="",0,IF($H166="No Show",1,0))</f>
        <v/>
      </c>
      <c r="T166" s="23">
        <f>IF($A166="",0,IF($H166="Canceled Late",1,0))</f>
        <v/>
      </c>
      <c r="U166" s="24">
        <f>IF($A166="","",IF(COUNTIF($A$7:$A$506,$A166)&gt;1,"Duplicate appointment ID",IF(OR($B166="",$C166="",$D166="",$E166="",$F166="",$G166="",$H166=""),"Missing required field",IF(AND($E166&lt;Dashboard!$B$3,$H166="Scheduled"),"Past appointment still Scheduled",IF(AND(OR($H166="Canceled Late",$H166="Canceled Timely"),OR($I166="",$J166="")),"Cancellation timestamp missing",IF(AND($H166="No Show",OR($N166="",$N166="Pending")),"No-show follow-up open",IF(AND($O166&lt;&gt;"",$O166&lt;$E166),"Rescheduled date before appointment","OK")))))))</f>
        <v/>
      </c>
    </row>
    <row r="167">
      <c r="A167" s="18" t="n"/>
      <c r="B167" s="18" t="n"/>
      <c r="C167" s="18" t="n"/>
      <c r="D167" s="18" t="n"/>
      <c r="E167" s="34" t="n"/>
      <c r="F167" s="20" t="n"/>
      <c r="G167" s="18" t="n"/>
      <c r="H167" s="18" t="n"/>
      <c r="I167" s="34" t="n"/>
      <c r="J167" s="20" t="n"/>
      <c r="K167" s="35">
        <f>IF(OR($A167="",$E167="",$F167="",$I167="",$J167=""),"",ROUND((($E167+$F167)-($I167+$J167))*24,1))</f>
        <v/>
      </c>
      <c r="L167" s="18" t="n"/>
      <c r="M167" s="34" t="n"/>
      <c r="N167" s="18" t="n"/>
      <c r="O167" s="34" t="n"/>
      <c r="P167" s="22" t="n"/>
      <c r="Q167" s="23">
        <f>IF(OR($A167="",$E167="",Dashboard!$B$4="",Dashboard!$B$5=""),0,IF(AND($E167&gt;=Dashboard!$B$4,$E167&lt;=Dashboard!$B$5,OR(Dashboard!$B$6="All Clinics",$C167=Dashboard!$B$6),OR(Dashboard!$B$7="All Teams",$D167=Dashboard!$B$7)),1,0))</f>
        <v/>
      </c>
      <c r="R167" s="23">
        <f>IF($A167="",0,IF(OR($H167="Completed",$H167="No Show"),1,0))</f>
        <v/>
      </c>
      <c r="S167" s="23">
        <f>IF($A167="",0,IF($H167="No Show",1,0))</f>
        <v/>
      </c>
      <c r="T167" s="23">
        <f>IF($A167="",0,IF($H167="Canceled Late",1,0))</f>
        <v/>
      </c>
      <c r="U167" s="24">
        <f>IF($A167="","",IF(COUNTIF($A$7:$A$506,$A167)&gt;1,"Duplicate appointment ID",IF(OR($B167="",$C167="",$D167="",$E167="",$F167="",$G167="",$H167=""),"Missing required field",IF(AND($E167&lt;Dashboard!$B$3,$H167="Scheduled"),"Past appointment still Scheduled",IF(AND(OR($H167="Canceled Late",$H167="Canceled Timely"),OR($I167="",$J167="")),"Cancellation timestamp missing",IF(AND($H167="No Show",OR($N167="",$N167="Pending")),"No-show follow-up open",IF(AND($O167&lt;&gt;"",$O167&lt;$E167),"Rescheduled date before appointment","OK")))))))</f>
        <v/>
      </c>
    </row>
    <row r="168">
      <c r="A168" s="18" t="n"/>
      <c r="B168" s="18" t="n"/>
      <c r="C168" s="18" t="n"/>
      <c r="D168" s="18" t="n"/>
      <c r="E168" s="34" t="n"/>
      <c r="F168" s="20" t="n"/>
      <c r="G168" s="18" t="n"/>
      <c r="H168" s="18" t="n"/>
      <c r="I168" s="34" t="n"/>
      <c r="J168" s="20" t="n"/>
      <c r="K168" s="35">
        <f>IF(OR($A168="",$E168="",$F168="",$I168="",$J168=""),"",ROUND((($E168+$F168)-($I168+$J168))*24,1))</f>
        <v/>
      </c>
      <c r="L168" s="18" t="n"/>
      <c r="M168" s="34" t="n"/>
      <c r="N168" s="18" t="n"/>
      <c r="O168" s="34" t="n"/>
      <c r="P168" s="22" t="n"/>
      <c r="Q168" s="23">
        <f>IF(OR($A168="",$E168="",Dashboard!$B$4="",Dashboard!$B$5=""),0,IF(AND($E168&gt;=Dashboard!$B$4,$E168&lt;=Dashboard!$B$5,OR(Dashboard!$B$6="All Clinics",$C168=Dashboard!$B$6),OR(Dashboard!$B$7="All Teams",$D168=Dashboard!$B$7)),1,0))</f>
        <v/>
      </c>
      <c r="R168" s="23">
        <f>IF($A168="",0,IF(OR($H168="Completed",$H168="No Show"),1,0))</f>
        <v/>
      </c>
      <c r="S168" s="23">
        <f>IF($A168="",0,IF($H168="No Show",1,0))</f>
        <v/>
      </c>
      <c r="T168" s="23">
        <f>IF($A168="",0,IF($H168="Canceled Late",1,0))</f>
        <v/>
      </c>
      <c r="U168" s="24">
        <f>IF($A168="","",IF(COUNTIF($A$7:$A$506,$A168)&gt;1,"Duplicate appointment ID",IF(OR($B168="",$C168="",$D168="",$E168="",$F168="",$G168="",$H168=""),"Missing required field",IF(AND($E168&lt;Dashboard!$B$3,$H168="Scheduled"),"Past appointment still Scheduled",IF(AND(OR($H168="Canceled Late",$H168="Canceled Timely"),OR($I168="",$J168="")),"Cancellation timestamp missing",IF(AND($H168="No Show",OR($N168="",$N168="Pending")),"No-show follow-up open",IF(AND($O168&lt;&gt;"",$O168&lt;$E168),"Rescheduled date before appointment","OK")))))))</f>
        <v/>
      </c>
    </row>
    <row r="169">
      <c r="A169" s="18" t="n"/>
      <c r="B169" s="18" t="n"/>
      <c r="C169" s="18" t="n"/>
      <c r="D169" s="18" t="n"/>
      <c r="E169" s="34" t="n"/>
      <c r="F169" s="20" t="n"/>
      <c r="G169" s="18" t="n"/>
      <c r="H169" s="18" t="n"/>
      <c r="I169" s="34" t="n"/>
      <c r="J169" s="20" t="n"/>
      <c r="K169" s="35">
        <f>IF(OR($A169="",$E169="",$F169="",$I169="",$J169=""),"",ROUND((($E169+$F169)-($I169+$J169))*24,1))</f>
        <v/>
      </c>
      <c r="L169" s="18" t="n"/>
      <c r="M169" s="34" t="n"/>
      <c r="N169" s="18" t="n"/>
      <c r="O169" s="34" t="n"/>
      <c r="P169" s="22" t="n"/>
      <c r="Q169" s="23">
        <f>IF(OR($A169="",$E169="",Dashboard!$B$4="",Dashboard!$B$5=""),0,IF(AND($E169&gt;=Dashboard!$B$4,$E169&lt;=Dashboard!$B$5,OR(Dashboard!$B$6="All Clinics",$C169=Dashboard!$B$6),OR(Dashboard!$B$7="All Teams",$D169=Dashboard!$B$7)),1,0))</f>
        <v/>
      </c>
      <c r="R169" s="23">
        <f>IF($A169="",0,IF(OR($H169="Completed",$H169="No Show"),1,0))</f>
        <v/>
      </c>
      <c r="S169" s="23">
        <f>IF($A169="",0,IF($H169="No Show",1,0))</f>
        <v/>
      </c>
      <c r="T169" s="23">
        <f>IF($A169="",0,IF($H169="Canceled Late",1,0))</f>
        <v/>
      </c>
      <c r="U169" s="24">
        <f>IF($A169="","",IF(COUNTIF($A$7:$A$506,$A169)&gt;1,"Duplicate appointment ID",IF(OR($B169="",$C169="",$D169="",$E169="",$F169="",$G169="",$H169=""),"Missing required field",IF(AND($E169&lt;Dashboard!$B$3,$H169="Scheduled"),"Past appointment still Scheduled",IF(AND(OR($H169="Canceled Late",$H169="Canceled Timely"),OR($I169="",$J169="")),"Cancellation timestamp missing",IF(AND($H169="No Show",OR($N169="",$N169="Pending")),"No-show follow-up open",IF(AND($O169&lt;&gt;"",$O169&lt;$E169),"Rescheduled date before appointment","OK")))))))</f>
        <v/>
      </c>
    </row>
    <row r="170">
      <c r="A170" s="18" t="n"/>
      <c r="B170" s="18" t="n"/>
      <c r="C170" s="18" t="n"/>
      <c r="D170" s="18" t="n"/>
      <c r="E170" s="34" t="n"/>
      <c r="F170" s="20" t="n"/>
      <c r="G170" s="18" t="n"/>
      <c r="H170" s="18" t="n"/>
      <c r="I170" s="34" t="n"/>
      <c r="J170" s="20" t="n"/>
      <c r="K170" s="35">
        <f>IF(OR($A170="",$E170="",$F170="",$I170="",$J170=""),"",ROUND((($E170+$F170)-($I170+$J170))*24,1))</f>
        <v/>
      </c>
      <c r="L170" s="18" t="n"/>
      <c r="M170" s="34" t="n"/>
      <c r="N170" s="18" t="n"/>
      <c r="O170" s="34" t="n"/>
      <c r="P170" s="22" t="n"/>
      <c r="Q170" s="23">
        <f>IF(OR($A170="",$E170="",Dashboard!$B$4="",Dashboard!$B$5=""),0,IF(AND($E170&gt;=Dashboard!$B$4,$E170&lt;=Dashboard!$B$5,OR(Dashboard!$B$6="All Clinics",$C170=Dashboard!$B$6),OR(Dashboard!$B$7="All Teams",$D170=Dashboard!$B$7)),1,0))</f>
        <v/>
      </c>
      <c r="R170" s="23">
        <f>IF($A170="",0,IF(OR($H170="Completed",$H170="No Show"),1,0))</f>
        <v/>
      </c>
      <c r="S170" s="23">
        <f>IF($A170="",0,IF($H170="No Show",1,0))</f>
        <v/>
      </c>
      <c r="T170" s="23">
        <f>IF($A170="",0,IF($H170="Canceled Late",1,0))</f>
        <v/>
      </c>
      <c r="U170" s="24">
        <f>IF($A170="","",IF(COUNTIF($A$7:$A$506,$A170)&gt;1,"Duplicate appointment ID",IF(OR($B170="",$C170="",$D170="",$E170="",$F170="",$G170="",$H170=""),"Missing required field",IF(AND($E170&lt;Dashboard!$B$3,$H170="Scheduled"),"Past appointment still Scheduled",IF(AND(OR($H170="Canceled Late",$H170="Canceled Timely"),OR($I170="",$J170="")),"Cancellation timestamp missing",IF(AND($H170="No Show",OR($N170="",$N170="Pending")),"No-show follow-up open",IF(AND($O170&lt;&gt;"",$O170&lt;$E170),"Rescheduled date before appointment","OK")))))))</f>
        <v/>
      </c>
    </row>
    <row r="171">
      <c r="A171" s="18" t="n"/>
      <c r="B171" s="18" t="n"/>
      <c r="C171" s="18" t="n"/>
      <c r="D171" s="18" t="n"/>
      <c r="E171" s="34" t="n"/>
      <c r="F171" s="20" t="n"/>
      <c r="G171" s="18" t="n"/>
      <c r="H171" s="18" t="n"/>
      <c r="I171" s="34" t="n"/>
      <c r="J171" s="20" t="n"/>
      <c r="K171" s="35">
        <f>IF(OR($A171="",$E171="",$F171="",$I171="",$J171=""),"",ROUND((($E171+$F171)-($I171+$J171))*24,1))</f>
        <v/>
      </c>
      <c r="L171" s="18" t="n"/>
      <c r="M171" s="34" t="n"/>
      <c r="N171" s="18" t="n"/>
      <c r="O171" s="34" t="n"/>
      <c r="P171" s="22" t="n"/>
      <c r="Q171" s="23">
        <f>IF(OR($A171="",$E171="",Dashboard!$B$4="",Dashboard!$B$5=""),0,IF(AND($E171&gt;=Dashboard!$B$4,$E171&lt;=Dashboard!$B$5,OR(Dashboard!$B$6="All Clinics",$C171=Dashboard!$B$6),OR(Dashboard!$B$7="All Teams",$D171=Dashboard!$B$7)),1,0))</f>
        <v/>
      </c>
      <c r="R171" s="23">
        <f>IF($A171="",0,IF(OR($H171="Completed",$H171="No Show"),1,0))</f>
        <v/>
      </c>
      <c r="S171" s="23">
        <f>IF($A171="",0,IF($H171="No Show",1,0))</f>
        <v/>
      </c>
      <c r="T171" s="23">
        <f>IF($A171="",0,IF($H171="Canceled Late",1,0))</f>
        <v/>
      </c>
      <c r="U171" s="24">
        <f>IF($A171="","",IF(COUNTIF($A$7:$A$506,$A171)&gt;1,"Duplicate appointment ID",IF(OR($B171="",$C171="",$D171="",$E171="",$F171="",$G171="",$H171=""),"Missing required field",IF(AND($E171&lt;Dashboard!$B$3,$H171="Scheduled"),"Past appointment still Scheduled",IF(AND(OR($H171="Canceled Late",$H171="Canceled Timely"),OR($I171="",$J171="")),"Cancellation timestamp missing",IF(AND($H171="No Show",OR($N171="",$N171="Pending")),"No-show follow-up open",IF(AND($O171&lt;&gt;"",$O171&lt;$E171),"Rescheduled date before appointment","OK")))))))</f>
        <v/>
      </c>
    </row>
    <row r="172">
      <c r="A172" s="18" t="n"/>
      <c r="B172" s="18" t="n"/>
      <c r="C172" s="18" t="n"/>
      <c r="D172" s="18" t="n"/>
      <c r="E172" s="34" t="n"/>
      <c r="F172" s="20" t="n"/>
      <c r="G172" s="18" t="n"/>
      <c r="H172" s="18" t="n"/>
      <c r="I172" s="34" t="n"/>
      <c r="J172" s="20" t="n"/>
      <c r="K172" s="35">
        <f>IF(OR($A172="",$E172="",$F172="",$I172="",$J172=""),"",ROUND((($E172+$F172)-($I172+$J172))*24,1))</f>
        <v/>
      </c>
      <c r="L172" s="18" t="n"/>
      <c r="M172" s="34" t="n"/>
      <c r="N172" s="18" t="n"/>
      <c r="O172" s="34" t="n"/>
      <c r="P172" s="22" t="n"/>
      <c r="Q172" s="23">
        <f>IF(OR($A172="",$E172="",Dashboard!$B$4="",Dashboard!$B$5=""),0,IF(AND($E172&gt;=Dashboard!$B$4,$E172&lt;=Dashboard!$B$5,OR(Dashboard!$B$6="All Clinics",$C172=Dashboard!$B$6),OR(Dashboard!$B$7="All Teams",$D172=Dashboard!$B$7)),1,0))</f>
        <v/>
      </c>
      <c r="R172" s="23">
        <f>IF($A172="",0,IF(OR($H172="Completed",$H172="No Show"),1,0))</f>
        <v/>
      </c>
      <c r="S172" s="23">
        <f>IF($A172="",0,IF($H172="No Show",1,0))</f>
        <v/>
      </c>
      <c r="T172" s="23">
        <f>IF($A172="",0,IF($H172="Canceled Late",1,0))</f>
        <v/>
      </c>
      <c r="U172" s="24">
        <f>IF($A172="","",IF(COUNTIF($A$7:$A$506,$A172)&gt;1,"Duplicate appointment ID",IF(OR($B172="",$C172="",$D172="",$E172="",$F172="",$G172="",$H172=""),"Missing required field",IF(AND($E172&lt;Dashboard!$B$3,$H172="Scheduled"),"Past appointment still Scheduled",IF(AND(OR($H172="Canceled Late",$H172="Canceled Timely"),OR($I172="",$J172="")),"Cancellation timestamp missing",IF(AND($H172="No Show",OR($N172="",$N172="Pending")),"No-show follow-up open",IF(AND($O172&lt;&gt;"",$O172&lt;$E172),"Rescheduled date before appointment","OK")))))))</f>
        <v/>
      </c>
    </row>
    <row r="173">
      <c r="A173" s="18" t="n"/>
      <c r="B173" s="18" t="n"/>
      <c r="C173" s="18" t="n"/>
      <c r="D173" s="18" t="n"/>
      <c r="E173" s="34" t="n"/>
      <c r="F173" s="20" t="n"/>
      <c r="G173" s="18" t="n"/>
      <c r="H173" s="18" t="n"/>
      <c r="I173" s="34" t="n"/>
      <c r="J173" s="20" t="n"/>
      <c r="K173" s="35">
        <f>IF(OR($A173="",$E173="",$F173="",$I173="",$J173=""),"",ROUND((($E173+$F173)-($I173+$J173))*24,1))</f>
        <v/>
      </c>
      <c r="L173" s="18" t="n"/>
      <c r="M173" s="34" t="n"/>
      <c r="N173" s="18" t="n"/>
      <c r="O173" s="34" t="n"/>
      <c r="P173" s="22" t="n"/>
      <c r="Q173" s="23">
        <f>IF(OR($A173="",$E173="",Dashboard!$B$4="",Dashboard!$B$5=""),0,IF(AND($E173&gt;=Dashboard!$B$4,$E173&lt;=Dashboard!$B$5,OR(Dashboard!$B$6="All Clinics",$C173=Dashboard!$B$6),OR(Dashboard!$B$7="All Teams",$D173=Dashboard!$B$7)),1,0))</f>
        <v/>
      </c>
      <c r="R173" s="23">
        <f>IF($A173="",0,IF(OR($H173="Completed",$H173="No Show"),1,0))</f>
        <v/>
      </c>
      <c r="S173" s="23">
        <f>IF($A173="",0,IF($H173="No Show",1,0))</f>
        <v/>
      </c>
      <c r="T173" s="23">
        <f>IF($A173="",0,IF($H173="Canceled Late",1,0))</f>
        <v/>
      </c>
      <c r="U173" s="24">
        <f>IF($A173="","",IF(COUNTIF($A$7:$A$506,$A173)&gt;1,"Duplicate appointment ID",IF(OR($B173="",$C173="",$D173="",$E173="",$F173="",$G173="",$H173=""),"Missing required field",IF(AND($E173&lt;Dashboard!$B$3,$H173="Scheduled"),"Past appointment still Scheduled",IF(AND(OR($H173="Canceled Late",$H173="Canceled Timely"),OR($I173="",$J173="")),"Cancellation timestamp missing",IF(AND($H173="No Show",OR($N173="",$N173="Pending")),"No-show follow-up open",IF(AND($O173&lt;&gt;"",$O173&lt;$E173),"Rescheduled date before appointment","OK")))))))</f>
        <v/>
      </c>
    </row>
    <row r="174">
      <c r="A174" s="18" t="n"/>
      <c r="B174" s="18" t="n"/>
      <c r="C174" s="18" t="n"/>
      <c r="D174" s="18" t="n"/>
      <c r="E174" s="34" t="n"/>
      <c r="F174" s="20" t="n"/>
      <c r="G174" s="18" t="n"/>
      <c r="H174" s="18" t="n"/>
      <c r="I174" s="34" t="n"/>
      <c r="J174" s="20" t="n"/>
      <c r="K174" s="35">
        <f>IF(OR($A174="",$E174="",$F174="",$I174="",$J174=""),"",ROUND((($E174+$F174)-($I174+$J174))*24,1))</f>
        <v/>
      </c>
      <c r="L174" s="18" t="n"/>
      <c r="M174" s="34" t="n"/>
      <c r="N174" s="18" t="n"/>
      <c r="O174" s="34" t="n"/>
      <c r="P174" s="22" t="n"/>
      <c r="Q174" s="23">
        <f>IF(OR($A174="",$E174="",Dashboard!$B$4="",Dashboard!$B$5=""),0,IF(AND($E174&gt;=Dashboard!$B$4,$E174&lt;=Dashboard!$B$5,OR(Dashboard!$B$6="All Clinics",$C174=Dashboard!$B$6),OR(Dashboard!$B$7="All Teams",$D174=Dashboard!$B$7)),1,0))</f>
        <v/>
      </c>
      <c r="R174" s="23">
        <f>IF($A174="",0,IF(OR($H174="Completed",$H174="No Show"),1,0))</f>
        <v/>
      </c>
      <c r="S174" s="23">
        <f>IF($A174="",0,IF($H174="No Show",1,0))</f>
        <v/>
      </c>
      <c r="T174" s="23">
        <f>IF($A174="",0,IF($H174="Canceled Late",1,0))</f>
        <v/>
      </c>
      <c r="U174" s="24">
        <f>IF($A174="","",IF(COUNTIF($A$7:$A$506,$A174)&gt;1,"Duplicate appointment ID",IF(OR($B174="",$C174="",$D174="",$E174="",$F174="",$G174="",$H174=""),"Missing required field",IF(AND($E174&lt;Dashboard!$B$3,$H174="Scheduled"),"Past appointment still Scheduled",IF(AND(OR($H174="Canceled Late",$H174="Canceled Timely"),OR($I174="",$J174="")),"Cancellation timestamp missing",IF(AND($H174="No Show",OR($N174="",$N174="Pending")),"No-show follow-up open",IF(AND($O174&lt;&gt;"",$O174&lt;$E174),"Rescheduled date before appointment","OK")))))))</f>
        <v/>
      </c>
    </row>
    <row r="175">
      <c r="A175" s="18" t="n"/>
      <c r="B175" s="18" t="n"/>
      <c r="C175" s="18" t="n"/>
      <c r="D175" s="18" t="n"/>
      <c r="E175" s="34" t="n"/>
      <c r="F175" s="20" t="n"/>
      <c r="G175" s="18" t="n"/>
      <c r="H175" s="18" t="n"/>
      <c r="I175" s="34" t="n"/>
      <c r="J175" s="20" t="n"/>
      <c r="K175" s="35">
        <f>IF(OR($A175="",$E175="",$F175="",$I175="",$J175=""),"",ROUND((($E175+$F175)-($I175+$J175))*24,1))</f>
        <v/>
      </c>
      <c r="L175" s="18" t="n"/>
      <c r="M175" s="34" t="n"/>
      <c r="N175" s="18" t="n"/>
      <c r="O175" s="34" t="n"/>
      <c r="P175" s="22" t="n"/>
      <c r="Q175" s="23">
        <f>IF(OR($A175="",$E175="",Dashboard!$B$4="",Dashboard!$B$5=""),0,IF(AND($E175&gt;=Dashboard!$B$4,$E175&lt;=Dashboard!$B$5,OR(Dashboard!$B$6="All Clinics",$C175=Dashboard!$B$6),OR(Dashboard!$B$7="All Teams",$D175=Dashboard!$B$7)),1,0))</f>
        <v/>
      </c>
      <c r="R175" s="23">
        <f>IF($A175="",0,IF(OR($H175="Completed",$H175="No Show"),1,0))</f>
        <v/>
      </c>
      <c r="S175" s="23">
        <f>IF($A175="",0,IF($H175="No Show",1,0))</f>
        <v/>
      </c>
      <c r="T175" s="23">
        <f>IF($A175="",0,IF($H175="Canceled Late",1,0))</f>
        <v/>
      </c>
      <c r="U175" s="24">
        <f>IF($A175="","",IF(COUNTIF($A$7:$A$506,$A175)&gt;1,"Duplicate appointment ID",IF(OR($B175="",$C175="",$D175="",$E175="",$F175="",$G175="",$H175=""),"Missing required field",IF(AND($E175&lt;Dashboard!$B$3,$H175="Scheduled"),"Past appointment still Scheduled",IF(AND(OR($H175="Canceled Late",$H175="Canceled Timely"),OR($I175="",$J175="")),"Cancellation timestamp missing",IF(AND($H175="No Show",OR($N175="",$N175="Pending")),"No-show follow-up open",IF(AND($O175&lt;&gt;"",$O175&lt;$E175),"Rescheduled date before appointment","OK")))))))</f>
        <v/>
      </c>
    </row>
    <row r="176">
      <c r="A176" s="18" t="n"/>
      <c r="B176" s="18" t="n"/>
      <c r="C176" s="18" t="n"/>
      <c r="D176" s="18" t="n"/>
      <c r="E176" s="34" t="n"/>
      <c r="F176" s="20" t="n"/>
      <c r="G176" s="18" t="n"/>
      <c r="H176" s="18" t="n"/>
      <c r="I176" s="34" t="n"/>
      <c r="J176" s="20" t="n"/>
      <c r="K176" s="35">
        <f>IF(OR($A176="",$E176="",$F176="",$I176="",$J176=""),"",ROUND((($E176+$F176)-($I176+$J176))*24,1))</f>
        <v/>
      </c>
      <c r="L176" s="18" t="n"/>
      <c r="M176" s="34" t="n"/>
      <c r="N176" s="18" t="n"/>
      <c r="O176" s="34" t="n"/>
      <c r="P176" s="22" t="n"/>
      <c r="Q176" s="23">
        <f>IF(OR($A176="",$E176="",Dashboard!$B$4="",Dashboard!$B$5=""),0,IF(AND($E176&gt;=Dashboard!$B$4,$E176&lt;=Dashboard!$B$5,OR(Dashboard!$B$6="All Clinics",$C176=Dashboard!$B$6),OR(Dashboard!$B$7="All Teams",$D176=Dashboard!$B$7)),1,0))</f>
        <v/>
      </c>
      <c r="R176" s="23">
        <f>IF($A176="",0,IF(OR($H176="Completed",$H176="No Show"),1,0))</f>
        <v/>
      </c>
      <c r="S176" s="23">
        <f>IF($A176="",0,IF($H176="No Show",1,0))</f>
        <v/>
      </c>
      <c r="T176" s="23">
        <f>IF($A176="",0,IF($H176="Canceled Late",1,0))</f>
        <v/>
      </c>
      <c r="U176" s="24">
        <f>IF($A176="","",IF(COUNTIF($A$7:$A$506,$A176)&gt;1,"Duplicate appointment ID",IF(OR($B176="",$C176="",$D176="",$E176="",$F176="",$G176="",$H176=""),"Missing required field",IF(AND($E176&lt;Dashboard!$B$3,$H176="Scheduled"),"Past appointment still Scheduled",IF(AND(OR($H176="Canceled Late",$H176="Canceled Timely"),OR($I176="",$J176="")),"Cancellation timestamp missing",IF(AND($H176="No Show",OR($N176="",$N176="Pending")),"No-show follow-up open",IF(AND($O176&lt;&gt;"",$O176&lt;$E176),"Rescheduled date before appointment","OK")))))))</f>
        <v/>
      </c>
    </row>
    <row r="177">
      <c r="A177" s="18" t="n"/>
      <c r="B177" s="18" t="n"/>
      <c r="C177" s="18" t="n"/>
      <c r="D177" s="18" t="n"/>
      <c r="E177" s="34" t="n"/>
      <c r="F177" s="20" t="n"/>
      <c r="G177" s="18" t="n"/>
      <c r="H177" s="18" t="n"/>
      <c r="I177" s="34" t="n"/>
      <c r="J177" s="20" t="n"/>
      <c r="K177" s="35">
        <f>IF(OR($A177="",$E177="",$F177="",$I177="",$J177=""),"",ROUND((($E177+$F177)-($I177+$J177))*24,1))</f>
        <v/>
      </c>
      <c r="L177" s="18" t="n"/>
      <c r="M177" s="34" t="n"/>
      <c r="N177" s="18" t="n"/>
      <c r="O177" s="34" t="n"/>
      <c r="P177" s="22" t="n"/>
      <c r="Q177" s="23">
        <f>IF(OR($A177="",$E177="",Dashboard!$B$4="",Dashboard!$B$5=""),0,IF(AND($E177&gt;=Dashboard!$B$4,$E177&lt;=Dashboard!$B$5,OR(Dashboard!$B$6="All Clinics",$C177=Dashboard!$B$6),OR(Dashboard!$B$7="All Teams",$D177=Dashboard!$B$7)),1,0))</f>
        <v/>
      </c>
      <c r="R177" s="23">
        <f>IF($A177="",0,IF(OR($H177="Completed",$H177="No Show"),1,0))</f>
        <v/>
      </c>
      <c r="S177" s="23">
        <f>IF($A177="",0,IF($H177="No Show",1,0))</f>
        <v/>
      </c>
      <c r="T177" s="23">
        <f>IF($A177="",0,IF($H177="Canceled Late",1,0))</f>
        <v/>
      </c>
      <c r="U177" s="24">
        <f>IF($A177="","",IF(COUNTIF($A$7:$A$506,$A177)&gt;1,"Duplicate appointment ID",IF(OR($B177="",$C177="",$D177="",$E177="",$F177="",$G177="",$H177=""),"Missing required field",IF(AND($E177&lt;Dashboard!$B$3,$H177="Scheduled"),"Past appointment still Scheduled",IF(AND(OR($H177="Canceled Late",$H177="Canceled Timely"),OR($I177="",$J177="")),"Cancellation timestamp missing",IF(AND($H177="No Show",OR($N177="",$N177="Pending")),"No-show follow-up open",IF(AND($O177&lt;&gt;"",$O177&lt;$E177),"Rescheduled date before appointment","OK")))))))</f>
        <v/>
      </c>
    </row>
    <row r="178">
      <c r="A178" s="18" t="n"/>
      <c r="B178" s="18" t="n"/>
      <c r="C178" s="18" t="n"/>
      <c r="D178" s="18" t="n"/>
      <c r="E178" s="34" t="n"/>
      <c r="F178" s="20" t="n"/>
      <c r="G178" s="18" t="n"/>
      <c r="H178" s="18" t="n"/>
      <c r="I178" s="34" t="n"/>
      <c r="J178" s="20" t="n"/>
      <c r="K178" s="35">
        <f>IF(OR($A178="",$E178="",$F178="",$I178="",$J178=""),"",ROUND((($E178+$F178)-($I178+$J178))*24,1))</f>
        <v/>
      </c>
      <c r="L178" s="18" t="n"/>
      <c r="M178" s="34" t="n"/>
      <c r="N178" s="18" t="n"/>
      <c r="O178" s="34" t="n"/>
      <c r="P178" s="22" t="n"/>
      <c r="Q178" s="23">
        <f>IF(OR($A178="",$E178="",Dashboard!$B$4="",Dashboard!$B$5=""),0,IF(AND($E178&gt;=Dashboard!$B$4,$E178&lt;=Dashboard!$B$5,OR(Dashboard!$B$6="All Clinics",$C178=Dashboard!$B$6),OR(Dashboard!$B$7="All Teams",$D178=Dashboard!$B$7)),1,0))</f>
        <v/>
      </c>
      <c r="R178" s="23">
        <f>IF($A178="",0,IF(OR($H178="Completed",$H178="No Show"),1,0))</f>
        <v/>
      </c>
      <c r="S178" s="23">
        <f>IF($A178="",0,IF($H178="No Show",1,0))</f>
        <v/>
      </c>
      <c r="T178" s="23">
        <f>IF($A178="",0,IF($H178="Canceled Late",1,0))</f>
        <v/>
      </c>
      <c r="U178" s="24">
        <f>IF($A178="","",IF(COUNTIF($A$7:$A$506,$A178)&gt;1,"Duplicate appointment ID",IF(OR($B178="",$C178="",$D178="",$E178="",$F178="",$G178="",$H178=""),"Missing required field",IF(AND($E178&lt;Dashboard!$B$3,$H178="Scheduled"),"Past appointment still Scheduled",IF(AND(OR($H178="Canceled Late",$H178="Canceled Timely"),OR($I178="",$J178="")),"Cancellation timestamp missing",IF(AND($H178="No Show",OR($N178="",$N178="Pending")),"No-show follow-up open",IF(AND($O178&lt;&gt;"",$O178&lt;$E178),"Rescheduled date before appointment","OK")))))))</f>
        <v/>
      </c>
    </row>
    <row r="179">
      <c r="A179" s="18" t="n"/>
      <c r="B179" s="18" t="n"/>
      <c r="C179" s="18" t="n"/>
      <c r="D179" s="18" t="n"/>
      <c r="E179" s="34" t="n"/>
      <c r="F179" s="20" t="n"/>
      <c r="G179" s="18" t="n"/>
      <c r="H179" s="18" t="n"/>
      <c r="I179" s="34" t="n"/>
      <c r="J179" s="20" t="n"/>
      <c r="K179" s="35">
        <f>IF(OR($A179="",$E179="",$F179="",$I179="",$J179=""),"",ROUND((($E179+$F179)-($I179+$J179))*24,1))</f>
        <v/>
      </c>
      <c r="L179" s="18" t="n"/>
      <c r="M179" s="34" t="n"/>
      <c r="N179" s="18" t="n"/>
      <c r="O179" s="34" t="n"/>
      <c r="P179" s="22" t="n"/>
      <c r="Q179" s="23">
        <f>IF(OR($A179="",$E179="",Dashboard!$B$4="",Dashboard!$B$5=""),0,IF(AND($E179&gt;=Dashboard!$B$4,$E179&lt;=Dashboard!$B$5,OR(Dashboard!$B$6="All Clinics",$C179=Dashboard!$B$6),OR(Dashboard!$B$7="All Teams",$D179=Dashboard!$B$7)),1,0))</f>
        <v/>
      </c>
      <c r="R179" s="23">
        <f>IF($A179="",0,IF(OR($H179="Completed",$H179="No Show"),1,0))</f>
        <v/>
      </c>
      <c r="S179" s="23">
        <f>IF($A179="",0,IF($H179="No Show",1,0))</f>
        <v/>
      </c>
      <c r="T179" s="23">
        <f>IF($A179="",0,IF($H179="Canceled Late",1,0))</f>
        <v/>
      </c>
      <c r="U179" s="24">
        <f>IF($A179="","",IF(COUNTIF($A$7:$A$506,$A179)&gt;1,"Duplicate appointment ID",IF(OR($B179="",$C179="",$D179="",$E179="",$F179="",$G179="",$H179=""),"Missing required field",IF(AND($E179&lt;Dashboard!$B$3,$H179="Scheduled"),"Past appointment still Scheduled",IF(AND(OR($H179="Canceled Late",$H179="Canceled Timely"),OR($I179="",$J179="")),"Cancellation timestamp missing",IF(AND($H179="No Show",OR($N179="",$N179="Pending")),"No-show follow-up open",IF(AND($O179&lt;&gt;"",$O179&lt;$E179),"Rescheduled date before appointment","OK")))))))</f>
        <v/>
      </c>
    </row>
    <row r="180">
      <c r="A180" s="18" t="n"/>
      <c r="B180" s="18" t="n"/>
      <c r="C180" s="18" t="n"/>
      <c r="D180" s="18" t="n"/>
      <c r="E180" s="34" t="n"/>
      <c r="F180" s="20" t="n"/>
      <c r="G180" s="18" t="n"/>
      <c r="H180" s="18" t="n"/>
      <c r="I180" s="34" t="n"/>
      <c r="J180" s="20" t="n"/>
      <c r="K180" s="35">
        <f>IF(OR($A180="",$E180="",$F180="",$I180="",$J180=""),"",ROUND((($E180+$F180)-($I180+$J180))*24,1))</f>
        <v/>
      </c>
      <c r="L180" s="18" t="n"/>
      <c r="M180" s="34" t="n"/>
      <c r="N180" s="18" t="n"/>
      <c r="O180" s="34" t="n"/>
      <c r="P180" s="22" t="n"/>
      <c r="Q180" s="23">
        <f>IF(OR($A180="",$E180="",Dashboard!$B$4="",Dashboard!$B$5=""),0,IF(AND($E180&gt;=Dashboard!$B$4,$E180&lt;=Dashboard!$B$5,OR(Dashboard!$B$6="All Clinics",$C180=Dashboard!$B$6),OR(Dashboard!$B$7="All Teams",$D180=Dashboard!$B$7)),1,0))</f>
        <v/>
      </c>
      <c r="R180" s="23">
        <f>IF($A180="",0,IF(OR($H180="Completed",$H180="No Show"),1,0))</f>
        <v/>
      </c>
      <c r="S180" s="23">
        <f>IF($A180="",0,IF($H180="No Show",1,0))</f>
        <v/>
      </c>
      <c r="T180" s="23">
        <f>IF($A180="",0,IF($H180="Canceled Late",1,0))</f>
        <v/>
      </c>
      <c r="U180" s="24">
        <f>IF($A180="","",IF(COUNTIF($A$7:$A$506,$A180)&gt;1,"Duplicate appointment ID",IF(OR($B180="",$C180="",$D180="",$E180="",$F180="",$G180="",$H180=""),"Missing required field",IF(AND($E180&lt;Dashboard!$B$3,$H180="Scheduled"),"Past appointment still Scheduled",IF(AND(OR($H180="Canceled Late",$H180="Canceled Timely"),OR($I180="",$J180="")),"Cancellation timestamp missing",IF(AND($H180="No Show",OR($N180="",$N180="Pending")),"No-show follow-up open",IF(AND($O180&lt;&gt;"",$O180&lt;$E180),"Rescheduled date before appointment","OK")))))))</f>
        <v/>
      </c>
    </row>
    <row r="181">
      <c r="A181" s="18" t="n"/>
      <c r="B181" s="18" t="n"/>
      <c r="C181" s="18" t="n"/>
      <c r="D181" s="18" t="n"/>
      <c r="E181" s="34" t="n"/>
      <c r="F181" s="20" t="n"/>
      <c r="G181" s="18" t="n"/>
      <c r="H181" s="18" t="n"/>
      <c r="I181" s="34" t="n"/>
      <c r="J181" s="20" t="n"/>
      <c r="K181" s="35">
        <f>IF(OR($A181="",$E181="",$F181="",$I181="",$J181=""),"",ROUND((($E181+$F181)-($I181+$J181))*24,1))</f>
        <v/>
      </c>
      <c r="L181" s="18" t="n"/>
      <c r="M181" s="34" t="n"/>
      <c r="N181" s="18" t="n"/>
      <c r="O181" s="34" t="n"/>
      <c r="P181" s="22" t="n"/>
      <c r="Q181" s="23">
        <f>IF(OR($A181="",$E181="",Dashboard!$B$4="",Dashboard!$B$5=""),0,IF(AND($E181&gt;=Dashboard!$B$4,$E181&lt;=Dashboard!$B$5,OR(Dashboard!$B$6="All Clinics",$C181=Dashboard!$B$6),OR(Dashboard!$B$7="All Teams",$D181=Dashboard!$B$7)),1,0))</f>
        <v/>
      </c>
      <c r="R181" s="23">
        <f>IF($A181="",0,IF(OR($H181="Completed",$H181="No Show"),1,0))</f>
        <v/>
      </c>
      <c r="S181" s="23">
        <f>IF($A181="",0,IF($H181="No Show",1,0))</f>
        <v/>
      </c>
      <c r="T181" s="23">
        <f>IF($A181="",0,IF($H181="Canceled Late",1,0))</f>
        <v/>
      </c>
      <c r="U181" s="24">
        <f>IF($A181="","",IF(COUNTIF($A$7:$A$506,$A181)&gt;1,"Duplicate appointment ID",IF(OR($B181="",$C181="",$D181="",$E181="",$F181="",$G181="",$H181=""),"Missing required field",IF(AND($E181&lt;Dashboard!$B$3,$H181="Scheduled"),"Past appointment still Scheduled",IF(AND(OR($H181="Canceled Late",$H181="Canceled Timely"),OR($I181="",$J181="")),"Cancellation timestamp missing",IF(AND($H181="No Show",OR($N181="",$N181="Pending")),"No-show follow-up open",IF(AND($O181&lt;&gt;"",$O181&lt;$E181),"Rescheduled date before appointment","OK")))))))</f>
        <v/>
      </c>
    </row>
    <row r="182">
      <c r="A182" s="18" t="n"/>
      <c r="B182" s="18" t="n"/>
      <c r="C182" s="18" t="n"/>
      <c r="D182" s="18" t="n"/>
      <c r="E182" s="34" t="n"/>
      <c r="F182" s="20" t="n"/>
      <c r="G182" s="18" t="n"/>
      <c r="H182" s="18" t="n"/>
      <c r="I182" s="34" t="n"/>
      <c r="J182" s="20" t="n"/>
      <c r="K182" s="35">
        <f>IF(OR($A182="",$E182="",$F182="",$I182="",$J182=""),"",ROUND((($E182+$F182)-($I182+$J182))*24,1))</f>
        <v/>
      </c>
      <c r="L182" s="18" t="n"/>
      <c r="M182" s="34" t="n"/>
      <c r="N182" s="18" t="n"/>
      <c r="O182" s="34" t="n"/>
      <c r="P182" s="22" t="n"/>
      <c r="Q182" s="23">
        <f>IF(OR($A182="",$E182="",Dashboard!$B$4="",Dashboard!$B$5=""),0,IF(AND($E182&gt;=Dashboard!$B$4,$E182&lt;=Dashboard!$B$5,OR(Dashboard!$B$6="All Clinics",$C182=Dashboard!$B$6),OR(Dashboard!$B$7="All Teams",$D182=Dashboard!$B$7)),1,0))</f>
        <v/>
      </c>
      <c r="R182" s="23">
        <f>IF($A182="",0,IF(OR($H182="Completed",$H182="No Show"),1,0))</f>
        <v/>
      </c>
      <c r="S182" s="23">
        <f>IF($A182="",0,IF($H182="No Show",1,0))</f>
        <v/>
      </c>
      <c r="T182" s="23">
        <f>IF($A182="",0,IF($H182="Canceled Late",1,0))</f>
        <v/>
      </c>
      <c r="U182" s="24">
        <f>IF($A182="","",IF(COUNTIF($A$7:$A$506,$A182)&gt;1,"Duplicate appointment ID",IF(OR($B182="",$C182="",$D182="",$E182="",$F182="",$G182="",$H182=""),"Missing required field",IF(AND($E182&lt;Dashboard!$B$3,$H182="Scheduled"),"Past appointment still Scheduled",IF(AND(OR($H182="Canceled Late",$H182="Canceled Timely"),OR($I182="",$J182="")),"Cancellation timestamp missing",IF(AND($H182="No Show",OR($N182="",$N182="Pending")),"No-show follow-up open",IF(AND($O182&lt;&gt;"",$O182&lt;$E182),"Rescheduled date before appointment","OK")))))))</f>
        <v/>
      </c>
    </row>
    <row r="183">
      <c r="A183" s="18" t="n"/>
      <c r="B183" s="18" t="n"/>
      <c r="C183" s="18" t="n"/>
      <c r="D183" s="18" t="n"/>
      <c r="E183" s="34" t="n"/>
      <c r="F183" s="20" t="n"/>
      <c r="G183" s="18" t="n"/>
      <c r="H183" s="18" t="n"/>
      <c r="I183" s="34" t="n"/>
      <c r="J183" s="20" t="n"/>
      <c r="K183" s="35">
        <f>IF(OR($A183="",$E183="",$F183="",$I183="",$J183=""),"",ROUND((($E183+$F183)-($I183+$J183))*24,1))</f>
        <v/>
      </c>
      <c r="L183" s="18" t="n"/>
      <c r="M183" s="34" t="n"/>
      <c r="N183" s="18" t="n"/>
      <c r="O183" s="34" t="n"/>
      <c r="P183" s="22" t="n"/>
      <c r="Q183" s="23">
        <f>IF(OR($A183="",$E183="",Dashboard!$B$4="",Dashboard!$B$5=""),0,IF(AND($E183&gt;=Dashboard!$B$4,$E183&lt;=Dashboard!$B$5,OR(Dashboard!$B$6="All Clinics",$C183=Dashboard!$B$6),OR(Dashboard!$B$7="All Teams",$D183=Dashboard!$B$7)),1,0))</f>
        <v/>
      </c>
      <c r="R183" s="23">
        <f>IF($A183="",0,IF(OR($H183="Completed",$H183="No Show"),1,0))</f>
        <v/>
      </c>
      <c r="S183" s="23">
        <f>IF($A183="",0,IF($H183="No Show",1,0))</f>
        <v/>
      </c>
      <c r="T183" s="23">
        <f>IF($A183="",0,IF($H183="Canceled Late",1,0))</f>
        <v/>
      </c>
      <c r="U183" s="24">
        <f>IF($A183="","",IF(COUNTIF($A$7:$A$506,$A183)&gt;1,"Duplicate appointment ID",IF(OR($B183="",$C183="",$D183="",$E183="",$F183="",$G183="",$H183=""),"Missing required field",IF(AND($E183&lt;Dashboard!$B$3,$H183="Scheduled"),"Past appointment still Scheduled",IF(AND(OR($H183="Canceled Late",$H183="Canceled Timely"),OR($I183="",$J183="")),"Cancellation timestamp missing",IF(AND($H183="No Show",OR($N183="",$N183="Pending")),"No-show follow-up open",IF(AND($O183&lt;&gt;"",$O183&lt;$E183),"Rescheduled date before appointment","OK")))))))</f>
        <v/>
      </c>
    </row>
    <row r="184">
      <c r="A184" s="18" t="n"/>
      <c r="B184" s="18" t="n"/>
      <c r="C184" s="18" t="n"/>
      <c r="D184" s="18" t="n"/>
      <c r="E184" s="34" t="n"/>
      <c r="F184" s="20" t="n"/>
      <c r="G184" s="18" t="n"/>
      <c r="H184" s="18" t="n"/>
      <c r="I184" s="34" t="n"/>
      <c r="J184" s="20" t="n"/>
      <c r="K184" s="35">
        <f>IF(OR($A184="",$E184="",$F184="",$I184="",$J184=""),"",ROUND((($E184+$F184)-($I184+$J184))*24,1))</f>
        <v/>
      </c>
      <c r="L184" s="18" t="n"/>
      <c r="M184" s="34" t="n"/>
      <c r="N184" s="18" t="n"/>
      <c r="O184" s="34" t="n"/>
      <c r="P184" s="22" t="n"/>
      <c r="Q184" s="23">
        <f>IF(OR($A184="",$E184="",Dashboard!$B$4="",Dashboard!$B$5=""),0,IF(AND($E184&gt;=Dashboard!$B$4,$E184&lt;=Dashboard!$B$5,OR(Dashboard!$B$6="All Clinics",$C184=Dashboard!$B$6),OR(Dashboard!$B$7="All Teams",$D184=Dashboard!$B$7)),1,0))</f>
        <v/>
      </c>
      <c r="R184" s="23">
        <f>IF($A184="",0,IF(OR($H184="Completed",$H184="No Show"),1,0))</f>
        <v/>
      </c>
      <c r="S184" s="23">
        <f>IF($A184="",0,IF($H184="No Show",1,0))</f>
        <v/>
      </c>
      <c r="T184" s="23">
        <f>IF($A184="",0,IF($H184="Canceled Late",1,0))</f>
        <v/>
      </c>
      <c r="U184" s="24">
        <f>IF($A184="","",IF(COUNTIF($A$7:$A$506,$A184)&gt;1,"Duplicate appointment ID",IF(OR($B184="",$C184="",$D184="",$E184="",$F184="",$G184="",$H184=""),"Missing required field",IF(AND($E184&lt;Dashboard!$B$3,$H184="Scheduled"),"Past appointment still Scheduled",IF(AND(OR($H184="Canceled Late",$H184="Canceled Timely"),OR($I184="",$J184="")),"Cancellation timestamp missing",IF(AND($H184="No Show",OR($N184="",$N184="Pending")),"No-show follow-up open",IF(AND($O184&lt;&gt;"",$O184&lt;$E184),"Rescheduled date before appointment","OK")))))))</f>
        <v/>
      </c>
    </row>
    <row r="185">
      <c r="A185" s="18" t="n"/>
      <c r="B185" s="18" t="n"/>
      <c r="C185" s="18" t="n"/>
      <c r="D185" s="18" t="n"/>
      <c r="E185" s="34" t="n"/>
      <c r="F185" s="20" t="n"/>
      <c r="G185" s="18" t="n"/>
      <c r="H185" s="18" t="n"/>
      <c r="I185" s="34" t="n"/>
      <c r="J185" s="20" t="n"/>
      <c r="K185" s="35">
        <f>IF(OR($A185="",$E185="",$F185="",$I185="",$J185=""),"",ROUND((($E185+$F185)-($I185+$J185))*24,1))</f>
        <v/>
      </c>
      <c r="L185" s="18" t="n"/>
      <c r="M185" s="34" t="n"/>
      <c r="N185" s="18" t="n"/>
      <c r="O185" s="34" t="n"/>
      <c r="P185" s="22" t="n"/>
      <c r="Q185" s="23">
        <f>IF(OR($A185="",$E185="",Dashboard!$B$4="",Dashboard!$B$5=""),0,IF(AND($E185&gt;=Dashboard!$B$4,$E185&lt;=Dashboard!$B$5,OR(Dashboard!$B$6="All Clinics",$C185=Dashboard!$B$6),OR(Dashboard!$B$7="All Teams",$D185=Dashboard!$B$7)),1,0))</f>
        <v/>
      </c>
      <c r="R185" s="23">
        <f>IF($A185="",0,IF(OR($H185="Completed",$H185="No Show"),1,0))</f>
        <v/>
      </c>
      <c r="S185" s="23">
        <f>IF($A185="",0,IF($H185="No Show",1,0))</f>
        <v/>
      </c>
      <c r="T185" s="23">
        <f>IF($A185="",0,IF($H185="Canceled Late",1,0))</f>
        <v/>
      </c>
      <c r="U185" s="24">
        <f>IF($A185="","",IF(COUNTIF($A$7:$A$506,$A185)&gt;1,"Duplicate appointment ID",IF(OR($B185="",$C185="",$D185="",$E185="",$F185="",$G185="",$H185=""),"Missing required field",IF(AND($E185&lt;Dashboard!$B$3,$H185="Scheduled"),"Past appointment still Scheduled",IF(AND(OR($H185="Canceled Late",$H185="Canceled Timely"),OR($I185="",$J185="")),"Cancellation timestamp missing",IF(AND($H185="No Show",OR($N185="",$N185="Pending")),"No-show follow-up open",IF(AND($O185&lt;&gt;"",$O185&lt;$E185),"Rescheduled date before appointment","OK")))))))</f>
        <v/>
      </c>
    </row>
    <row r="186">
      <c r="A186" s="18" t="n"/>
      <c r="B186" s="18" t="n"/>
      <c r="C186" s="18" t="n"/>
      <c r="D186" s="18" t="n"/>
      <c r="E186" s="34" t="n"/>
      <c r="F186" s="20" t="n"/>
      <c r="G186" s="18" t="n"/>
      <c r="H186" s="18" t="n"/>
      <c r="I186" s="34" t="n"/>
      <c r="J186" s="20" t="n"/>
      <c r="K186" s="35">
        <f>IF(OR($A186="",$E186="",$F186="",$I186="",$J186=""),"",ROUND((($E186+$F186)-($I186+$J186))*24,1))</f>
        <v/>
      </c>
      <c r="L186" s="18" t="n"/>
      <c r="M186" s="34" t="n"/>
      <c r="N186" s="18" t="n"/>
      <c r="O186" s="34" t="n"/>
      <c r="P186" s="22" t="n"/>
      <c r="Q186" s="23">
        <f>IF(OR($A186="",$E186="",Dashboard!$B$4="",Dashboard!$B$5=""),0,IF(AND($E186&gt;=Dashboard!$B$4,$E186&lt;=Dashboard!$B$5,OR(Dashboard!$B$6="All Clinics",$C186=Dashboard!$B$6),OR(Dashboard!$B$7="All Teams",$D186=Dashboard!$B$7)),1,0))</f>
        <v/>
      </c>
      <c r="R186" s="23">
        <f>IF($A186="",0,IF(OR($H186="Completed",$H186="No Show"),1,0))</f>
        <v/>
      </c>
      <c r="S186" s="23">
        <f>IF($A186="",0,IF($H186="No Show",1,0))</f>
        <v/>
      </c>
      <c r="T186" s="23">
        <f>IF($A186="",0,IF($H186="Canceled Late",1,0))</f>
        <v/>
      </c>
      <c r="U186" s="24">
        <f>IF($A186="","",IF(COUNTIF($A$7:$A$506,$A186)&gt;1,"Duplicate appointment ID",IF(OR($B186="",$C186="",$D186="",$E186="",$F186="",$G186="",$H186=""),"Missing required field",IF(AND($E186&lt;Dashboard!$B$3,$H186="Scheduled"),"Past appointment still Scheduled",IF(AND(OR($H186="Canceled Late",$H186="Canceled Timely"),OR($I186="",$J186="")),"Cancellation timestamp missing",IF(AND($H186="No Show",OR($N186="",$N186="Pending")),"No-show follow-up open",IF(AND($O186&lt;&gt;"",$O186&lt;$E186),"Rescheduled date before appointment","OK")))))))</f>
        <v/>
      </c>
    </row>
    <row r="187">
      <c r="A187" s="18" t="n"/>
      <c r="B187" s="18" t="n"/>
      <c r="C187" s="18" t="n"/>
      <c r="D187" s="18" t="n"/>
      <c r="E187" s="34" t="n"/>
      <c r="F187" s="20" t="n"/>
      <c r="G187" s="18" t="n"/>
      <c r="H187" s="18" t="n"/>
      <c r="I187" s="34" t="n"/>
      <c r="J187" s="20" t="n"/>
      <c r="K187" s="35">
        <f>IF(OR($A187="",$E187="",$F187="",$I187="",$J187=""),"",ROUND((($E187+$F187)-($I187+$J187))*24,1))</f>
        <v/>
      </c>
      <c r="L187" s="18" t="n"/>
      <c r="M187" s="34" t="n"/>
      <c r="N187" s="18" t="n"/>
      <c r="O187" s="34" t="n"/>
      <c r="P187" s="22" t="n"/>
      <c r="Q187" s="23">
        <f>IF(OR($A187="",$E187="",Dashboard!$B$4="",Dashboard!$B$5=""),0,IF(AND($E187&gt;=Dashboard!$B$4,$E187&lt;=Dashboard!$B$5,OR(Dashboard!$B$6="All Clinics",$C187=Dashboard!$B$6),OR(Dashboard!$B$7="All Teams",$D187=Dashboard!$B$7)),1,0))</f>
        <v/>
      </c>
      <c r="R187" s="23">
        <f>IF($A187="",0,IF(OR($H187="Completed",$H187="No Show"),1,0))</f>
        <v/>
      </c>
      <c r="S187" s="23">
        <f>IF($A187="",0,IF($H187="No Show",1,0))</f>
        <v/>
      </c>
      <c r="T187" s="23">
        <f>IF($A187="",0,IF($H187="Canceled Late",1,0))</f>
        <v/>
      </c>
      <c r="U187" s="24">
        <f>IF($A187="","",IF(COUNTIF($A$7:$A$506,$A187)&gt;1,"Duplicate appointment ID",IF(OR($B187="",$C187="",$D187="",$E187="",$F187="",$G187="",$H187=""),"Missing required field",IF(AND($E187&lt;Dashboard!$B$3,$H187="Scheduled"),"Past appointment still Scheduled",IF(AND(OR($H187="Canceled Late",$H187="Canceled Timely"),OR($I187="",$J187="")),"Cancellation timestamp missing",IF(AND($H187="No Show",OR($N187="",$N187="Pending")),"No-show follow-up open",IF(AND($O187&lt;&gt;"",$O187&lt;$E187),"Rescheduled date before appointment","OK")))))))</f>
        <v/>
      </c>
    </row>
    <row r="188">
      <c r="A188" s="18" t="n"/>
      <c r="B188" s="18" t="n"/>
      <c r="C188" s="18" t="n"/>
      <c r="D188" s="18" t="n"/>
      <c r="E188" s="34" t="n"/>
      <c r="F188" s="20" t="n"/>
      <c r="G188" s="18" t="n"/>
      <c r="H188" s="18" t="n"/>
      <c r="I188" s="34" t="n"/>
      <c r="J188" s="20" t="n"/>
      <c r="K188" s="35">
        <f>IF(OR($A188="",$E188="",$F188="",$I188="",$J188=""),"",ROUND((($E188+$F188)-($I188+$J188))*24,1))</f>
        <v/>
      </c>
      <c r="L188" s="18" t="n"/>
      <c r="M188" s="34" t="n"/>
      <c r="N188" s="18" t="n"/>
      <c r="O188" s="34" t="n"/>
      <c r="P188" s="22" t="n"/>
      <c r="Q188" s="23">
        <f>IF(OR($A188="",$E188="",Dashboard!$B$4="",Dashboard!$B$5=""),0,IF(AND($E188&gt;=Dashboard!$B$4,$E188&lt;=Dashboard!$B$5,OR(Dashboard!$B$6="All Clinics",$C188=Dashboard!$B$6),OR(Dashboard!$B$7="All Teams",$D188=Dashboard!$B$7)),1,0))</f>
        <v/>
      </c>
      <c r="R188" s="23">
        <f>IF($A188="",0,IF(OR($H188="Completed",$H188="No Show"),1,0))</f>
        <v/>
      </c>
      <c r="S188" s="23">
        <f>IF($A188="",0,IF($H188="No Show",1,0))</f>
        <v/>
      </c>
      <c r="T188" s="23">
        <f>IF($A188="",0,IF($H188="Canceled Late",1,0))</f>
        <v/>
      </c>
      <c r="U188" s="24">
        <f>IF($A188="","",IF(COUNTIF($A$7:$A$506,$A188)&gt;1,"Duplicate appointment ID",IF(OR($B188="",$C188="",$D188="",$E188="",$F188="",$G188="",$H188=""),"Missing required field",IF(AND($E188&lt;Dashboard!$B$3,$H188="Scheduled"),"Past appointment still Scheduled",IF(AND(OR($H188="Canceled Late",$H188="Canceled Timely"),OR($I188="",$J188="")),"Cancellation timestamp missing",IF(AND($H188="No Show",OR($N188="",$N188="Pending")),"No-show follow-up open",IF(AND($O188&lt;&gt;"",$O188&lt;$E188),"Rescheduled date before appointment","OK")))))))</f>
        <v/>
      </c>
    </row>
    <row r="189">
      <c r="A189" s="18" t="n"/>
      <c r="B189" s="18" t="n"/>
      <c r="C189" s="18" t="n"/>
      <c r="D189" s="18" t="n"/>
      <c r="E189" s="34" t="n"/>
      <c r="F189" s="20" t="n"/>
      <c r="G189" s="18" t="n"/>
      <c r="H189" s="18" t="n"/>
      <c r="I189" s="34" t="n"/>
      <c r="J189" s="20" t="n"/>
      <c r="K189" s="35">
        <f>IF(OR($A189="",$E189="",$F189="",$I189="",$J189=""),"",ROUND((($E189+$F189)-($I189+$J189))*24,1))</f>
        <v/>
      </c>
      <c r="L189" s="18" t="n"/>
      <c r="M189" s="34" t="n"/>
      <c r="N189" s="18" t="n"/>
      <c r="O189" s="34" t="n"/>
      <c r="P189" s="22" t="n"/>
      <c r="Q189" s="23">
        <f>IF(OR($A189="",$E189="",Dashboard!$B$4="",Dashboard!$B$5=""),0,IF(AND($E189&gt;=Dashboard!$B$4,$E189&lt;=Dashboard!$B$5,OR(Dashboard!$B$6="All Clinics",$C189=Dashboard!$B$6),OR(Dashboard!$B$7="All Teams",$D189=Dashboard!$B$7)),1,0))</f>
        <v/>
      </c>
      <c r="R189" s="23">
        <f>IF($A189="",0,IF(OR($H189="Completed",$H189="No Show"),1,0))</f>
        <v/>
      </c>
      <c r="S189" s="23">
        <f>IF($A189="",0,IF($H189="No Show",1,0))</f>
        <v/>
      </c>
      <c r="T189" s="23">
        <f>IF($A189="",0,IF($H189="Canceled Late",1,0))</f>
        <v/>
      </c>
      <c r="U189" s="24">
        <f>IF($A189="","",IF(COUNTIF($A$7:$A$506,$A189)&gt;1,"Duplicate appointment ID",IF(OR($B189="",$C189="",$D189="",$E189="",$F189="",$G189="",$H189=""),"Missing required field",IF(AND($E189&lt;Dashboard!$B$3,$H189="Scheduled"),"Past appointment still Scheduled",IF(AND(OR($H189="Canceled Late",$H189="Canceled Timely"),OR($I189="",$J189="")),"Cancellation timestamp missing",IF(AND($H189="No Show",OR($N189="",$N189="Pending")),"No-show follow-up open",IF(AND($O189&lt;&gt;"",$O189&lt;$E189),"Rescheduled date before appointment","OK")))))))</f>
        <v/>
      </c>
    </row>
    <row r="190">
      <c r="A190" s="18" t="n"/>
      <c r="B190" s="18" t="n"/>
      <c r="C190" s="18" t="n"/>
      <c r="D190" s="18" t="n"/>
      <c r="E190" s="34" t="n"/>
      <c r="F190" s="20" t="n"/>
      <c r="G190" s="18" t="n"/>
      <c r="H190" s="18" t="n"/>
      <c r="I190" s="34" t="n"/>
      <c r="J190" s="20" t="n"/>
      <c r="K190" s="35">
        <f>IF(OR($A190="",$E190="",$F190="",$I190="",$J190=""),"",ROUND((($E190+$F190)-($I190+$J190))*24,1))</f>
        <v/>
      </c>
      <c r="L190" s="18" t="n"/>
      <c r="M190" s="34" t="n"/>
      <c r="N190" s="18" t="n"/>
      <c r="O190" s="34" t="n"/>
      <c r="P190" s="22" t="n"/>
      <c r="Q190" s="23">
        <f>IF(OR($A190="",$E190="",Dashboard!$B$4="",Dashboard!$B$5=""),0,IF(AND($E190&gt;=Dashboard!$B$4,$E190&lt;=Dashboard!$B$5,OR(Dashboard!$B$6="All Clinics",$C190=Dashboard!$B$6),OR(Dashboard!$B$7="All Teams",$D190=Dashboard!$B$7)),1,0))</f>
        <v/>
      </c>
      <c r="R190" s="23">
        <f>IF($A190="",0,IF(OR($H190="Completed",$H190="No Show"),1,0))</f>
        <v/>
      </c>
      <c r="S190" s="23">
        <f>IF($A190="",0,IF($H190="No Show",1,0))</f>
        <v/>
      </c>
      <c r="T190" s="23">
        <f>IF($A190="",0,IF($H190="Canceled Late",1,0))</f>
        <v/>
      </c>
      <c r="U190" s="24">
        <f>IF($A190="","",IF(COUNTIF($A$7:$A$506,$A190)&gt;1,"Duplicate appointment ID",IF(OR($B190="",$C190="",$D190="",$E190="",$F190="",$G190="",$H190=""),"Missing required field",IF(AND($E190&lt;Dashboard!$B$3,$H190="Scheduled"),"Past appointment still Scheduled",IF(AND(OR($H190="Canceled Late",$H190="Canceled Timely"),OR($I190="",$J190="")),"Cancellation timestamp missing",IF(AND($H190="No Show",OR($N190="",$N190="Pending")),"No-show follow-up open",IF(AND($O190&lt;&gt;"",$O190&lt;$E190),"Rescheduled date before appointment","OK")))))))</f>
        <v/>
      </c>
    </row>
    <row r="191">
      <c r="A191" s="18" t="n"/>
      <c r="B191" s="18" t="n"/>
      <c r="C191" s="18" t="n"/>
      <c r="D191" s="18" t="n"/>
      <c r="E191" s="34" t="n"/>
      <c r="F191" s="20" t="n"/>
      <c r="G191" s="18" t="n"/>
      <c r="H191" s="18" t="n"/>
      <c r="I191" s="34" t="n"/>
      <c r="J191" s="20" t="n"/>
      <c r="K191" s="35">
        <f>IF(OR($A191="",$E191="",$F191="",$I191="",$J191=""),"",ROUND((($E191+$F191)-($I191+$J191))*24,1))</f>
        <v/>
      </c>
      <c r="L191" s="18" t="n"/>
      <c r="M191" s="34" t="n"/>
      <c r="N191" s="18" t="n"/>
      <c r="O191" s="34" t="n"/>
      <c r="P191" s="22" t="n"/>
      <c r="Q191" s="23">
        <f>IF(OR($A191="",$E191="",Dashboard!$B$4="",Dashboard!$B$5=""),0,IF(AND($E191&gt;=Dashboard!$B$4,$E191&lt;=Dashboard!$B$5,OR(Dashboard!$B$6="All Clinics",$C191=Dashboard!$B$6),OR(Dashboard!$B$7="All Teams",$D191=Dashboard!$B$7)),1,0))</f>
        <v/>
      </c>
      <c r="R191" s="23">
        <f>IF($A191="",0,IF(OR($H191="Completed",$H191="No Show"),1,0))</f>
        <v/>
      </c>
      <c r="S191" s="23">
        <f>IF($A191="",0,IF($H191="No Show",1,0))</f>
        <v/>
      </c>
      <c r="T191" s="23">
        <f>IF($A191="",0,IF($H191="Canceled Late",1,0))</f>
        <v/>
      </c>
      <c r="U191" s="24">
        <f>IF($A191="","",IF(COUNTIF($A$7:$A$506,$A191)&gt;1,"Duplicate appointment ID",IF(OR($B191="",$C191="",$D191="",$E191="",$F191="",$G191="",$H191=""),"Missing required field",IF(AND($E191&lt;Dashboard!$B$3,$H191="Scheduled"),"Past appointment still Scheduled",IF(AND(OR($H191="Canceled Late",$H191="Canceled Timely"),OR($I191="",$J191="")),"Cancellation timestamp missing",IF(AND($H191="No Show",OR($N191="",$N191="Pending")),"No-show follow-up open",IF(AND($O191&lt;&gt;"",$O191&lt;$E191),"Rescheduled date before appointment","OK")))))))</f>
        <v/>
      </c>
    </row>
    <row r="192">
      <c r="A192" s="18" t="n"/>
      <c r="B192" s="18" t="n"/>
      <c r="C192" s="18" t="n"/>
      <c r="D192" s="18" t="n"/>
      <c r="E192" s="34" t="n"/>
      <c r="F192" s="20" t="n"/>
      <c r="G192" s="18" t="n"/>
      <c r="H192" s="18" t="n"/>
      <c r="I192" s="34" t="n"/>
      <c r="J192" s="20" t="n"/>
      <c r="K192" s="35">
        <f>IF(OR($A192="",$E192="",$F192="",$I192="",$J192=""),"",ROUND((($E192+$F192)-($I192+$J192))*24,1))</f>
        <v/>
      </c>
      <c r="L192" s="18" t="n"/>
      <c r="M192" s="34" t="n"/>
      <c r="N192" s="18" t="n"/>
      <c r="O192" s="34" t="n"/>
      <c r="P192" s="22" t="n"/>
      <c r="Q192" s="23">
        <f>IF(OR($A192="",$E192="",Dashboard!$B$4="",Dashboard!$B$5=""),0,IF(AND($E192&gt;=Dashboard!$B$4,$E192&lt;=Dashboard!$B$5,OR(Dashboard!$B$6="All Clinics",$C192=Dashboard!$B$6),OR(Dashboard!$B$7="All Teams",$D192=Dashboard!$B$7)),1,0))</f>
        <v/>
      </c>
      <c r="R192" s="23">
        <f>IF($A192="",0,IF(OR($H192="Completed",$H192="No Show"),1,0))</f>
        <v/>
      </c>
      <c r="S192" s="23">
        <f>IF($A192="",0,IF($H192="No Show",1,0))</f>
        <v/>
      </c>
      <c r="T192" s="23">
        <f>IF($A192="",0,IF($H192="Canceled Late",1,0))</f>
        <v/>
      </c>
      <c r="U192" s="24">
        <f>IF($A192="","",IF(COUNTIF($A$7:$A$506,$A192)&gt;1,"Duplicate appointment ID",IF(OR($B192="",$C192="",$D192="",$E192="",$F192="",$G192="",$H192=""),"Missing required field",IF(AND($E192&lt;Dashboard!$B$3,$H192="Scheduled"),"Past appointment still Scheduled",IF(AND(OR($H192="Canceled Late",$H192="Canceled Timely"),OR($I192="",$J192="")),"Cancellation timestamp missing",IF(AND($H192="No Show",OR($N192="",$N192="Pending")),"No-show follow-up open",IF(AND($O192&lt;&gt;"",$O192&lt;$E192),"Rescheduled date before appointment","OK")))))))</f>
        <v/>
      </c>
    </row>
    <row r="193">
      <c r="A193" s="18" t="n"/>
      <c r="B193" s="18" t="n"/>
      <c r="C193" s="18" t="n"/>
      <c r="D193" s="18" t="n"/>
      <c r="E193" s="34" t="n"/>
      <c r="F193" s="20" t="n"/>
      <c r="G193" s="18" t="n"/>
      <c r="H193" s="18" t="n"/>
      <c r="I193" s="34" t="n"/>
      <c r="J193" s="20" t="n"/>
      <c r="K193" s="35">
        <f>IF(OR($A193="",$E193="",$F193="",$I193="",$J193=""),"",ROUND((($E193+$F193)-($I193+$J193))*24,1))</f>
        <v/>
      </c>
      <c r="L193" s="18" t="n"/>
      <c r="M193" s="34" t="n"/>
      <c r="N193" s="18" t="n"/>
      <c r="O193" s="34" t="n"/>
      <c r="P193" s="22" t="n"/>
      <c r="Q193" s="23">
        <f>IF(OR($A193="",$E193="",Dashboard!$B$4="",Dashboard!$B$5=""),0,IF(AND($E193&gt;=Dashboard!$B$4,$E193&lt;=Dashboard!$B$5,OR(Dashboard!$B$6="All Clinics",$C193=Dashboard!$B$6),OR(Dashboard!$B$7="All Teams",$D193=Dashboard!$B$7)),1,0))</f>
        <v/>
      </c>
      <c r="R193" s="23">
        <f>IF($A193="",0,IF(OR($H193="Completed",$H193="No Show"),1,0))</f>
        <v/>
      </c>
      <c r="S193" s="23">
        <f>IF($A193="",0,IF($H193="No Show",1,0))</f>
        <v/>
      </c>
      <c r="T193" s="23">
        <f>IF($A193="",0,IF($H193="Canceled Late",1,0))</f>
        <v/>
      </c>
      <c r="U193" s="24">
        <f>IF($A193="","",IF(COUNTIF($A$7:$A$506,$A193)&gt;1,"Duplicate appointment ID",IF(OR($B193="",$C193="",$D193="",$E193="",$F193="",$G193="",$H193=""),"Missing required field",IF(AND($E193&lt;Dashboard!$B$3,$H193="Scheduled"),"Past appointment still Scheduled",IF(AND(OR($H193="Canceled Late",$H193="Canceled Timely"),OR($I193="",$J193="")),"Cancellation timestamp missing",IF(AND($H193="No Show",OR($N193="",$N193="Pending")),"No-show follow-up open",IF(AND($O193&lt;&gt;"",$O193&lt;$E193),"Rescheduled date before appointment","OK")))))))</f>
        <v/>
      </c>
    </row>
    <row r="194">
      <c r="A194" s="18" t="n"/>
      <c r="B194" s="18" t="n"/>
      <c r="C194" s="18" t="n"/>
      <c r="D194" s="18" t="n"/>
      <c r="E194" s="34" t="n"/>
      <c r="F194" s="20" t="n"/>
      <c r="G194" s="18" t="n"/>
      <c r="H194" s="18" t="n"/>
      <c r="I194" s="34" t="n"/>
      <c r="J194" s="20" t="n"/>
      <c r="K194" s="35">
        <f>IF(OR($A194="",$E194="",$F194="",$I194="",$J194=""),"",ROUND((($E194+$F194)-($I194+$J194))*24,1))</f>
        <v/>
      </c>
      <c r="L194" s="18" t="n"/>
      <c r="M194" s="34" t="n"/>
      <c r="N194" s="18" t="n"/>
      <c r="O194" s="34" t="n"/>
      <c r="P194" s="22" t="n"/>
      <c r="Q194" s="23">
        <f>IF(OR($A194="",$E194="",Dashboard!$B$4="",Dashboard!$B$5=""),0,IF(AND($E194&gt;=Dashboard!$B$4,$E194&lt;=Dashboard!$B$5,OR(Dashboard!$B$6="All Clinics",$C194=Dashboard!$B$6),OR(Dashboard!$B$7="All Teams",$D194=Dashboard!$B$7)),1,0))</f>
        <v/>
      </c>
      <c r="R194" s="23">
        <f>IF($A194="",0,IF(OR($H194="Completed",$H194="No Show"),1,0))</f>
        <v/>
      </c>
      <c r="S194" s="23">
        <f>IF($A194="",0,IF($H194="No Show",1,0))</f>
        <v/>
      </c>
      <c r="T194" s="23">
        <f>IF($A194="",0,IF($H194="Canceled Late",1,0))</f>
        <v/>
      </c>
      <c r="U194" s="24">
        <f>IF($A194="","",IF(COUNTIF($A$7:$A$506,$A194)&gt;1,"Duplicate appointment ID",IF(OR($B194="",$C194="",$D194="",$E194="",$F194="",$G194="",$H194=""),"Missing required field",IF(AND($E194&lt;Dashboard!$B$3,$H194="Scheduled"),"Past appointment still Scheduled",IF(AND(OR($H194="Canceled Late",$H194="Canceled Timely"),OR($I194="",$J194="")),"Cancellation timestamp missing",IF(AND($H194="No Show",OR($N194="",$N194="Pending")),"No-show follow-up open",IF(AND($O194&lt;&gt;"",$O194&lt;$E194),"Rescheduled date before appointment","OK")))))))</f>
        <v/>
      </c>
    </row>
    <row r="195">
      <c r="A195" s="18" t="n"/>
      <c r="B195" s="18" t="n"/>
      <c r="C195" s="18" t="n"/>
      <c r="D195" s="18" t="n"/>
      <c r="E195" s="34" t="n"/>
      <c r="F195" s="20" t="n"/>
      <c r="G195" s="18" t="n"/>
      <c r="H195" s="18" t="n"/>
      <c r="I195" s="34" t="n"/>
      <c r="J195" s="20" t="n"/>
      <c r="K195" s="35">
        <f>IF(OR($A195="",$E195="",$F195="",$I195="",$J195=""),"",ROUND((($E195+$F195)-($I195+$J195))*24,1))</f>
        <v/>
      </c>
      <c r="L195" s="18" t="n"/>
      <c r="M195" s="34" t="n"/>
      <c r="N195" s="18" t="n"/>
      <c r="O195" s="34" t="n"/>
      <c r="P195" s="22" t="n"/>
      <c r="Q195" s="23">
        <f>IF(OR($A195="",$E195="",Dashboard!$B$4="",Dashboard!$B$5=""),0,IF(AND($E195&gt;=Dashboard!$B$4,$E195&lt;=Dashboard!$B$5,OR(Dashboard!$B$6="All Clinics",$C195=Dashboard!$B$6),OR(Dashboard!$B$7="All Teams",$D195=Dashboard!$B$7)),1,0))</f>
        <v/>
      </c>
      <c r="R195" s="23">
        <f>IF($A195="",0,IF(OR($H195="Completed",$H195="No Show"),1,0))</f>
        <v/>
      </c>
      <c r="S195" s="23">
        <f>IF($A195="",0,IF($H195="No Show",1,0))</f>
        <v/>
      </c>
      <c r="T195" s="23">
        <f>IF($A195="",0,IF($H195="Canceled Late",1,0))</f>
        <v/>
      </c>
      <c r="U195" s="24">
        <f>IF($A195="","",IF(COUNTIF($A$7:$A$506,$A195)&gt;1,"Duplicate appointment ID",IF(OR($B195="",$C195="",$D195="",$E195="",$F195="",$G195="",$H195=""),"Missing required field",IF(AND($E195&lt;Dashboard!$B$3,$H195="Scheduled"),"Past appointment still Scheduled",IF(AND(OR($H195="Canceled Late",$H195="Canceled Timely"),OR($I195="",$J195="")),"Cancellation timestamp missing",IF(AND($H195="No Show",OR($N195="",$N195="Pending")),"No-show follow-up open",IF(AND($O195&lt;&gt;"",$O195&lt;$E195),"Rescheduled date before appointment","OK")))))))</f>
        <v/>
      </c>
    </row>
    <row r="196">
      <c r="A196" s="18" t="n"/>
      <c r="B196" s="18" t="n"/>
      <c r="C196" s="18" t="n"/>
      <c r="D196" s="18" t="n"/>
      <c r="E196" s="34" t="n"/>
      <c r="F196" s="20" t="n"/>
      <c r="G196" s="18" t="n"/>
      <c r="H196" s="18" t="n"/>
      <c r="I196" s="34" t="n"/>
      <c r="J196" s="20" t="n"/>
      <c r="K196" s="35">
        <f>IF(OR($A196="",$E196="",$F196="",$I196="",$J196=""),"",ROUND((($E196+$F196)-($I196+$J196))*24,1))</f>
        <v/>
      </c>
      <c r="L196" s="18" t="n"/>
      <c r="M196" s="34" t="n"/>
      <c r="N196" s="18" t="n"/>
      <c r="O196" s="34" t="n"/>
      <c r="P196" s="22" t="n"/>
      <c r="Q196" s="23">
        <f>IF(OR($A196="",$E196="",Dashboard!$B$4="",Dashboard!$B$5=""),0,IF(AND($E196&gt;=Dashboard!$B$4,$E196&lt;=Dashboard!$B$5,OR(Dashboard!$B$6="All Clinics",$C196=Dashboard!$B$6),OR(Dashboard!$B$7="All Teams",$D196=Dashboard!$B$7)),1,0))</f>
        <v/>
      </c>
      <c r="R196" s="23">
        <f>IF($A196="",0,IF(OR($H196="Completed",$H196="No Show"),1,0))</f>
        <v/>
      </c>
      <c r="S196" s="23">
        <f>IF($A196="",0,IF($H196="No Show",1,0))</f>
        <v/>
      </c>
      <c r="T196" s="23">
        <f>IF($A196="",0,IF($H196="Canceled Late",1,0))</f>
        <v/>
      </c>
      <c r="U196" s="24">
        <f>IF($A196="","",IF(COUNTIF($A$7:$A$506,$A196)&gt;1,"Duplicate appointment ID",IF(OR($B196="",$C196="",$D196="",$E196="",$F196="",$G196="",$H196=""),"Missing required field",IF(AND($E196&lt;Dashboard!$B$3,$H196="Scheduled"),"Past appointment still Scheduled",IF(AND(OR($H196="Canceled Late",$H196="Canceled Timely"),OR($I196="",$J196="")),"Cancellation timestamp missing",IF(AND($H196="No Show",OR($N196="",$N196="Pending")),"No-show follow-up open",IF(AND($O196&lt;&gt;"",$O196&lt;$E196),"Rescheduled date before appointment","OK")))))))</f>
        <v/>
      </c>
    </row>
    <row r="197">
      <c r="A197" s="18" t="n"/>
      <c r="B197" s="18" t="n"/>
      <c r="C197" s="18" t="n"/>
      <c r="D197" s="18" t="n"/>
      <c r="E197" s="34" t="n"/>
      <c r="F197" s="20" t="n"/>
      <c r="G197" s="18" t="n"/>
      <c r="H197" s="18" t="n"/>
      <c r="I197" s="34" t="n"/>
      <c r="J197" s="20" t="n"/>
      <c r="K197" s="35">
        <f>IF(OR($A197="",$E197="",$F197="",$I197="",$J197=""),"",ROUND((($E197+$F197)-($I197+$J197))*24,1))</f>
        <v/>
      </c>
      <c r="L197" s="18" t="n"/>
      <c r="M197" s="34" t="n"/>
      <c r="N197" s="18" t="n"/>
      <c r="O197" s="34" t="n"/>
      <c r="P197" s="22" t="n"/>
      <c r="Q197" s="23">
        <f>IF(OR($A197="",$E197="",Dashboard!$B$4="",Dashboard!$B$5=""),0,IF(AND($E197&gt;=Dashboard!$B$4,$E197&lt;=Dashboard!$B$5,OR(Dashboard!$B$6="All Clinics",$C197=Dashboard!$B$6),OR(Dashboard!$B$7="All Teams",$D197=Dashboard!$B$7)),1,0))</f>
        <v/>
      </c>
      <c r="R197" s="23">
        <f>IF($A197="",0,IF(OR($H197="Completed",$H197="No Show"),1,0))</f>
        <v/>
      </c>
      <c r="S197" s="23">
        <f>IF($A197="",0,IF($H197="No Show",1,0))</f>
        <v/>
      </c>
      <c r="T197" s="23">
        <f>IF($A197="",0,IF($H197="Canceled Late",1,0))</f>
        <v/>
      </c>
      <c r="U197" s="24">
        <f>IF($A197="","",IF(COUNTIF($A$7:$A$506,$A197)&gt;1,"Duplicate appointment ID",IF(OR($B197="",$C197="",$D197="",$E197="",$F197="",$G197="",$H197=""),"Missing required field",IF(AND($E197&lt;Dashboard!$B$3,$H197="Scheduled"),"Past appointment still Scheduled",IF(AND(OR($H197="Canceled Late",$H197="Canceled Timely"),OR($I197="",$J197="")),"Cancellation timestamp missing",IF(AND($H197="No Show",OR($N197="",$N197="Pending")),"No-show follow-up open",IF(AND($O197&lt;&gt;"",$O197&lt;$E197),"Rescheduled date before appointment","OK")))))))</f>
        <v/>
      </c>
    </row>
    <row r="198">
      <c r="A198" s="18" t="n"/>
      <c r="B198" s="18" t="n"/>
      <c r="C198" s="18" t="n"/>
      <c r="D198" s="18" t="n"/>
      <c r="E198" s="34" t="n"/>
      <c r="F198" s="20" t="n"/>
      <c r="G198" s="18" t="n"/>
      <c r="H198" s="18" t="n"/>
      <c r="I198" s="34" t="n"/>
      <c r="J198" s="20" t="n"/>
      <c r="K198" s="35">
        <f>IF(OR($A198="",$E198="",$F198="",$I198="",$J198=""),"",ROUND((($E198+$F198)-($I198+$J198))*24,1))</f>
        <v/>
      </c>
      <c r="L198" s="18" t="n"/>
      <c r="M198" s="34" t="n"/>
      <c r="N198" s="18" t="n"/>
      <c r="O198" s="34" t="n"/>
      <c r="P198" s="22" t="n"/>
      <c r="Q198" s="23">
        <f>IF(OR($A198="",$E198="",Dashboard!$B$4="",Dashboard!$B$5=""),0,IF(AND($E198&gt;=Dashboard!$B$4,$E198&lt;=Dashboard!$B$5,OR(Dashboard!$B$6="All Clinics",$C198=Dashboard!$B$6),OR(Dashboard!$B$7="All Teams",$D198=Dashboard!$B$7)),1,0))</f>
        <v/>
      </c>
      <c r="R198" s="23">
        <f>IF($A198="",0,IF(OR($H198="Completed",$H198="No Show"),1,0))</f>
        <v/>
      </c>
      <c r="S198" s="23">
        <f>IF($A198="",0,IF($H198="No Show",1,0))</f>
        <v/>
      </c>
      <c r="T198" s="23">
        <f>IF($A198="",0,IF($H198="Canceled Late",1,0))</f>
        <v/>
      </c>
      <c r="U198" s="24">
        <f>IF($A198="","",IF(COUNTIF($A$7:$A$506,$A198)&gt;1,"Duplicate appointment ID",IF(OR($B198="",$C198="",$D198="",$E198="",$F198="",$G198="",$H198=""),"Missing required field",IF(AND($E198&lt;Dashboard!$B$3,$H198="Scheduled"),"Past appointment still Scheduled",IF(AND(OR($H198="Canceled Late",$H198="Canceled Timely"),OR($I198="",$J198="")),"Cancellation timestamp missing",IF(AND($H198="No Show",OR($N198="",$N198="Pending")),"No-show follow-up open",IF(AND($O198&lt;&gt;"",$O198&lt;$E198),"Rescheduled date before appointment","OK")))))))</f>
        <v/>
      </c>
    </row>
    <row r="199">
      <c r="A199" s="18" t="n"/>
      <c r="B199" s="18" t="n"/>
      <c r="C199" s="18" t="n"/>
      <c r="D199" s="18" t="n"/>
      <c r="E199" s="34" t="n"/>
      <c r="F199" s="20" t="n"/>
      <c r="G199" s="18" t="n"/>
      <c r="H199" s="18" t="n"/>
      <c r="I199" s="34" t="n"/>
      <c r="J199" s="20" t="n"/>
      <c r="K199" s="35">
        <f>IF(OR($A199="",$E199="",$F199="",$I199="",$J199=""),"",ROUND((($E199+$F199)-($I199+$J199))*24,1))</f>
        <v/>
      </c>
      <c r="L199" s="18" t="n"/>
      <c r="M199" s="34" t="n"/>
      <c r="N199" s="18" t="n"/>
      <c r="O199" s="34" t="n"/>
      <c r="P199" s="22" t="n"/>
      <c r="Q199" s="23">
        <f>IF(OR($A199="",$E199="",Dashboard!$B$4="",Dashboard!$B$5=""),0,IF(AND($E199&gt;=Dashboard!$B$4,$E199&lt;=Dashboard!$B$5,OR(Dashboard!$B$6="All Clinics",$C199=Dashboard!$B$6),OR(Dashboard!$B$7="All Teams",$D199=Dashboard!$B$7)),1,0))</f>
        <v/>
      </c>
      <c r="R199" s="23">
        <f>IF($A199="",0,IF(OR($H199="Completed",$H199="No Show"),1,0))</f>
        <v/>
      </c>
      <c r="S199" s="23">
        <f>IF($A199="",0,IF($H199="No Show",1,0))</f>
        <v/>
      </c>
      <c r="T199" s="23">
        <f>IF($A199="",0,IF($H199="Canceled Late",1,0))</f>
        <v/>
      </c>
      <c r="U199" s="24">
        <f>IF($A199="","",IF(COUNTIF($A$7:$A$506,$A199)&gt;1,"Duplicate appointment ID",IF(OR($B199="",$C199="",$D199="",$E199="",$F199="",$G199="",$H199=""),"Missing required field",IF(AND($E199&lt;Dashboard!$B$3,$H199="Scheduled"),"Past appointment still Scheduled",IF(AND(OR($H199="Canceled Late",$H199="Canceled Timely"),OR($I199="",$J199="")),"Cancellation timestamp missing",IF(AND($H199="No Show",OR($N199="",$N199="Pending")),"No-show follow-up open",IF(AND($O199&lt;&gt;"",$O199&lt;$E199),"Rescheduled date before appointment","OK")))))))</f>
        <v/>
      </c>
    </row>
    <row r="200">
      <c r="A200" s="18" t="n"/>
      <c r="B200" s="18" t="n"/>
      <c r="C200" s="18" t="n"/>
      <c r="D200" s="18" t="n"/>
      <c r="E200" s="34" t="n"/>
      <c r="F200" s="20" t="n"/>
      <c r="G200" s="18" t="n"/>
      <c r="H200" s="18" t="n"/>
      <c r="I200" s="34" t="n"/>
      <c r="J200" s="20" t="n"/>
      <c r="K200" s="35">
        <f>IF(OR($A200="",$E200="",$F200="",$I200="",$J200=""),"",ROUND((($E200+$F200)-($I200+$J200))*24,1))</f>
        <v/>
      </c>
      <c r="L200" s="18" t="n"/>
      <c r="M200" s="34" t="n"/>
      <c r="N200" s="18" t="n"/>
      <c r="O200" s="34" t="n"/>
      <c r="P200" s="22" t="n"/>
      <c r="Q200" s="23">
        <f>IF(OR($A200="",$E200="",Dashboard!$B$4="",Dashboard!$B$5=""),0,IF(AND($E200&gt;=Dashboard!$B$4,$E200&lt;=Dashboard!$B$5,OR(Dashboard!$B$6="All Clinics",$C200=Dashboard!$B$6),OR(Dashboard!$B$7="All Teams",$D200=Dashboard!$B$7)),1,0))</f>
        <v/>
      </c>
      <c r="R200" s="23">
        <f>IF($A200="",0,IF(OR($H200="Completed",$H200="No Show"),1,0))</f>
        <v/>
      </c>
      <c r="S200" s="23">
        <f>IF($A200="",0,IF($H200="No Show",1,0))</f>
        <v/>
      </c>
      <c r="T200" s="23">
        <f>IF($A200="",0,IF($H200="Canceled Late",1,0))</f>
        <v/>
      </c>
      <c r="U200" s="24">
        <f>IF($A200="","",IF(COUNTIF($A$7:$A$506,$A200)&gt;1,"Duplicate appointment ID",IF(OR($B200="",$C200="",$D200="",$E200="",$F200="",$G200="",$H200=""),"Missing required field",IF(AND($E200&lt;Dashboard!$B$3,$H200="Scheduled"),"Past appointment still Scheduled",IF(AND(OR($H200="Canceled Late",$H200="Canceled Timely"),OR($I200="",$J200="")),"Cancellation timestamp missing",IF(AND($H200="No Show",OR($N200="",$N200="Pending")),"No-show follow-up open",IF(AND($O200&lt;&gt;"",$O200&lt;$E200),"Rescheduled date before appointment","OK")))))))</f>
        <v/>
      </c>
    </row>
    <row r="201">
      <c r="A201" s="18" t="n"/>
      <c r="B201" s="18" t="n"/>
      <c r="C201" s="18" t="n"/>
      <c r="D201" s="18" t="n"/>
      <c r="E201" s="34" t="n"/>
      <c r="F201" s="20" t="n"/>
      <c r="G201" s="18" t="n"/>
      <c r="H201" s="18" t="n"/>
      <c r="I201" s="34" t="n"/>
      <c r="J201" s="20" t="n"/>
      <c r="K201" s="35">
        <f>IF(OR($A201="",$E201="",$F201="",$I201="",$J201=""),"",ROUND((($E201+$F201)-($I201+$J201))*24,1))</f>
        <v/>
      </c>
      <c r="L201" s="18" t="n"/>
      <c r="M201" s="34" t="n"/>
      <c r="N201" s="18" t="n"/>
      <c r="O201" s="34" t="n"/>
      <c r="P201" s="22" t="n"/>
      <c r="Q201" s="23">
        <f>IF(OR($A201="",$E201="",Dashboard!$B$4="",Dashboard!$B$5=""),0,IF(AND($E201&gt;=Dashboard!$B$4,$E201&lt;=Dashboard!$B$5,OR(Dashboard!$B$6="All Clinics",$C201=Dashboard!$B$6),OR(Dashboard!$B$7="All Teams",$D201=Dashboard!$B$7)),1,0))</f>
        <v/>
      </c>
      <c r="R201" s="23">
        <f>IF($A201="",0,IF(OR($H201="Completed",$H201="No Show"),1,0))</f>
        <v/>
      </c>
      <c r="S201" s="23">
        <f>IF($A201="",0,IF($H201="No Show",1,0))</f>
        <v/>
      </c>
      <c r="T201" s="23">
        <f>IF($A201="",0,IF($H201="Canceled Late",1,0))</f>
        <v/>
      </c>
      <c r="U201" s="24">
        <f>IF($A201="","",IF(COUNTIF($A$7:$A$506,$A201)&gt;1,"Duplicate appointment ID",IF(OR($B201="",$C201="",$D201="",$E201="",$F201="",$G201="",$H201=""),"Missing required field",IF(AND($E201&lt;Dashboard!$B$3,$H201="Scheduled"),"Past appointment still Scheduled",IF(AND(OR($H201="Canceled Late",$H201="Canceled Timely"),OR($I201="",$J201="")),"Cancellation timestamp missing",IF(AND($H201="No Show",OR($N201="",$N201="Pending")),"No-show follow-up open",IF(AND($O201&lt;&gt;"",$O201&lt;$E201),"Rescheduled date before appointment","OK")))))))</f>
        <v/>
      </c>
    </row>
    <row r="202">
      <c r="A202" s="18" t="n"/>
      <c r="B202" s="18" t="n"/>
      <c r="C202" s="18" t="n"/>
      <c r="D202" s="18" t="n"/>
      <c r="E202" s="34" t="n"/>
      <c r="F202" s="20" t="n"/>
      <c r="G202" s="18" t="n"/>
      <c r="H202" s="18" t="n"/>
      <c r="I202" s="34" t="n"/>
      <c r="J202" s="20" t="n"/>
      <c r="K202" s="35">
        <f>IF(OR($A202="",$E202="",$F202="",$I202="",$J202=""),"",ROUND((($E202+$F202)-($I202+$J202))*24,1))</f>
        <v/>
      </c>
      <c r="L202" s="18" t="n"/>
      <c r="M202" s="34" t="n"/>
      <c r="N202" s="18" t="n"/>
      <c r="O202" s="34" t="n"/>
      <c r="P202" s="22" t="n"/>
      <c r="Q202" s="23">
        <f>IF(OR($A202="",$E202="",Dashboard!$B$4="",Dashboard!$B$5=""),0,IF(AND($E202&gt;=Dashboard!$B$4,$E202&lt;=Dashboard!$B$5,OR(Dashboard!$B$6="All Clinics",$C202=Dashboard!$B$6),OR(Dashboard!$B$7="All Teams",$D202=Dashboard!$B$7)),1,0))</f>
        <v/>
      </c>
      <c r="R202" s="23">
        <f>IF($A202="",0,IF(OR($H202="Completed",$H202="No Show"),1,0))</f>
        <v/>
      </c>
      <c r="S202" s="23">
        <f>IF($A202="",0,IF($H202="No Show",1,0))</f>
        <v/>
      </c>
      <c r="T202" s="23">
        <f>IF($A202="",0,IF($H202="Canceled Late",1,0))</f>
        <v/>
      </c>
      <c r="U202" s="24">
        <f>IF($A202="","",IF(COUNTIF($A$7:$A$506,$A202)&gt;1,"Duplicate appointment ID",IF(OR($B202="",$C202="",$D202="",$E202="",$F202="",$G202="",$H202=""),"Missing required field",IF(AND($E202&lt;Dashboard!$B$3,$H202="Scheduled"),"Past appointment still Scheduled",IF(AND(OR($H202="Canceled Late",$H202="Canceled Timely"),OR($I202="",$J202="")),"Cancellation timestamp missing",IF(AND($H202="No Show",OR($N202="",$N202="Pending")),"No-show follow-up open",IF(AND($O202&lt;&gt;"",$O202&lt;$E202),"Rescheduled date before appointment","OK")))))))</f>
        <v/>
      </c>
    </row>
    <row r="203">
      <c r="A203" s="18" t="n"/>
      <c r="B203" s="18" t="n"/>
      <c r="C203" s="18" t="n"/>
      <c r="D203" s="18" t="n"/>
      <c r="E203" s="34" t="n"/>
      <c r="F203" s="20" t="n"/>
      <c r="G203" s="18" t="n"/>
      <c r="H203" s="18" t="n"/>
      <c r="I203" s="34" t="n"/>
      <c r="J203" s="20" t="n"/>
      <c r="K203" s="35">
        <f>IF(OR($A203="",$E203="",$F203="",$I203="",$J203=""),"",ROUND((($E203+$F203)-($I203+$J203))*24,1))</f>
        <v/>
      </c>
      <c r="L203" s="18" t="n"/>
      <c r="M203" s="34" t="n"/>
      <c r="N203" s="18" t="n"/>
      <c r="O203" s="34" t="n"/>
      <c r="P203" s="22" t="n"/>
      <c r="Q203" s="23">
        <f>IF(OR($A203="",$E203="",Dashboard!$B$4="",Dashboard!$B$5=""),0,IF(AND($E203&gt;=Dashboard!$B$4,$E203&lt;=Dashboard!$B$5,OR(Dashboard!$B$6="All Clinics",$C203=Dashboard!$B$6),OR(Dashboard!$B$7="All Teams",$D203=Dashboard!$B$7)),1,0))</f>
        <v/>
      </c>
      <c r="R203" s="23">
        <f>IF($A203="",0,IF(OR($H203="Completed",$H203="No Show"),1,0))</f>
        <v/>
      </c>
      <c r="S203" s="23">
        <f>IF($A203="",0,IF($H203="No Show",1,0))</f>
        <v/>
      </c>
      <c r="T203" s="23">
        <f>IF($A203="",0,IF($H203="Canceled Late",1,0))</f>
        <v/>
      </c>
      <c r="U203" s="24">
        <f>IF($A203="","",IF(COUNTIF($A$7:$A$506,$A203)&gt;1,"Duplicate appointment ID",IF(OR($B203="",$C203="",$D203="",$E203="",$F203="",$G203="",$H203=""),"Missing required field",IF(AND($E203&lt;Dashboard!$B$3,$H203="Scheduled"),"Past appointment still Scheduled",IF(AND(OR($H203="Canceled Late",$H203="Canceled Timely"),OR($I203="",$J203="")),"Cancellation timestamp missing",IF(AND($H203="No Show",OR($N203="",$N203="Pending")),"No-show follow-up open",IF(AND($O203&lt;&gt;"",$O203&lt;$E203),"Rescheduled date before appointment","OK")))))))</f>
        <v/>
      </c>
    </row>
    <row r="204">
      <c r="A204" s="18" t="n"/>
      <c r="B204" s="18" t="n"/>
      <c r="C204" s="18" t="n"/>
      <c r="D204" s="18" t="n"/>
      <c r="E204" s="34" t="n"/>
      <c r="F204" s="20" t="n"/>
      <c r="G204" s="18" t="n"/>
      <c r="H204" s="18" t="n"/>
      <c r="I204" s="34" t="n"/>
      <c r="J204" s="20" t="n"/>
      <c r="K204" s="35">
        <f>IF(OR($A204="",$E204="",$F204="",$I204="",$J204=""),"",ROUND((($E204+$F204)-($I204+$J204))*24,1))</f>
        <v/>
      </c>
      <c r="L204" s="18" t="n"/>
      <c r="M204" s="34" t="n"/>
      <c r="N204" s="18" t="n"/>
      <c r="O204" s="34" t="n"/>
      <c r="P204" s="22" t="n"/>
      <c r="Q204" s="23">
        <f>IF(OR($A204="",$E204="",Dashboard!$B$4="",Dashboard!$B$5=""),0,IF(AND($E204&gt;=Dashboard!$B$4,$E204&lt;=Dashboard!$B$5,OR(Dashboard!$B$6="All Clinics",$C204=Dashboard!$B$6),OR(Dashboard!$B$7="All Teams",$D204=Dashboard!$B$7)),1,0))</f>
        <v/>
      </c>
      <c r="R204" s="23">
        <f>IF($A204="",0,IF(OR($H204="Completed",$H204="No Show"),1,0))</f>
        <v/>
      </c>
      <c r="S204" s="23">
        <f>IF($A204="",0,IF($H204="No Show",1,0))</f>
        <v/>
      </c>
      <c r="T204" s="23">
        <f>IF($A204="",0,IF($H204="Canceled Late",1,0))</f>
        <v/>
      </c>
      <c r="U204" s="24">
        <f>IF($A204="","",IF(COUNTIF($A$7:$A$506,$A204)&gt;1,"Duplicate appointment ID",IF(OR($B204="",$C204="",$D204="",$E204="",$F204="",$G204="",$H204=""),"Missing required field",IF(AND($E204&lt;Dashboard!$B$3,$H204="Scheduled"),"Past appointment still Scheduled",IF(AND(OR($H204="Canceled Late",$H204="Canceled Timely"),OR($I204="",$J204="")),"Cancellation timestamp missing",IF(AND($H204="No Show",OR($N204="",$N204="Pending")),"No-show follow-up open",IF(AND($O204&lt;&gt;"",$O204&lt;$E204),"Rescheduled date before appointment","OK")))))))</f>
        <v/>
      </c>
    </row>
    <row r="205">
      <c r="A205" s="18" t="n"/>
      <c r="B205" s="18" t="n"/>
      <c r="C205" s="18" t="n"/>
      <c r="D205" s="18" t="n"/>
      <c r="E205" s="34" t="n"/>
      <c r="F205" s="20" t="n"/>
      <c r="G205" s="18" t="n"/>
      <c r="H205" s="18" t="n"/>
      <c r="I205" s="34" t="n"/>
      <c r="J205" s="20" t="n"/>
      <c r="K205" s="35">
        <f>IF(OR($A205="",$E205="",$F205="",$I205="",$J205=""),"",ROUND((($E205+$F205)-($I205+$J205))*24,1))</f>
        <v/>
      </c>
      <c r="L205" s="18" t="n"/>
      <c r="M205" s="34" t="n"/>
      <c r="N205" s="18" t="n"/>
      <c r="O205" s="34" t="n"/>
      <c r="P205" s="22" t="n"/>
      <c r="Q205" s="23">
        <f>IF(OR($A205="",$E205="",Dashboard!$B$4="",Dashboard!$B$5=""),0,IF(AND($E205&gt;=Dashboard!$B$4,$E205&lt;=Dashboard!$B$5,OR(Dashboard!$B$6="All Clinics",$C205=Dashboard!$B$6),OR(Dashboard!$B$7="All Teams",$D205=Dashboard!$B$7)),1,0))</f>
        <v/>
      </c>
      <c r="R205" s="23">
        <f>IF($A205="",0,IF(OR($H205="Completed",$H205="No Show"),1,0))</f>
        <v/>
      </c>
      <c r="S205" s="23">
        <f>IF($A205="",0,IF($H205="No Show",1,0))</f>
        <v/>
      </c>
      <c r="T205" s="23">
        <f>IF($A205="",0,IF($H205="Canceled Late",1,0))</f>
        <v/>
      </c>
      <c r="U205" s="24">
        <f>IF($A205="","",IF(COUNTIF($A$7:$A$506,$A205)&gt;1,"Duplicate appointment ID",IF(OR($B205="",$C205="",$D205="",$E205="",$F205="",$G205="",$H205=""),"Missing required field",IF(AND($E205&lt;Dashboard!$B$3,$H205="Scheduled"),"Past appointment still Scheduled",IF(AND(OR($H205="Canceled Late",$H205="Canceled Timely"),OR($I205="",$J205="")),"Cancellation timestamp missing",IF(AND($H205="No Show",OR($N205="",$N205="Pending")),"No-show follow-up open",IF(AND($O205&lt;&gt;"",$O205&lt;$E205),"Rescheduled date before appointment","OK")))))))</f>
        <v/>
      </c>
    </row>
    <row r="206">
      <c r="A206" s="18" t="n"/>
      <c r="B206" s="18" t="n"/>
      <c r="C206" s="18" t="n"/>
      <c r="D206" s="18" t="n"/>
      <c r="E206" s="34" t="n"/>
      <c r="F206" s="20" t="n"/>
      <c r="G206" s="18" t="n"/>
      <c r="H206" s="18" t="n"/>
      <c r="I206" s="34" t="n"/>
      <c r="J206" s="20" t="n"/>
      <c r="K206" s="35">
        <f>IF(OR($A206="",$E206="",$F206="",$I206="",$J206=""),"",ROUND((($E206+$F206)-($I206+$J206))*24,1))</f>
        <v/>
      </c>
      <c r="L206" s="18" t="n"/>
      <c r="M206" s="34" t="n"/>
      <c r="N206" s="18" t="n"/>
      <c r="O206" s="34" t="n"/>
      <c r="P206" s="22" t="n"/>
      <c r="Q206" s="23">
        <f>IF(OR($A206="",$E206="",Dashboard!$B$4="",Dashboard!$B$5=""),0,IF(AND($E206&gt;=Dashboard!$B$4,$E206&lt;=Dashboard!$B$5,OR(Dashboard!$B$6="All Clinics",$C206=Dashboard!$B$6),OR(Dashboard!$B$7="All Teams",$D206=Dashboard!$B$7)),1,0))</f>
        <v/>
      </c>
      <c r="R206" s="23">
        <f>IF($A206="",0,IF(OR($H206="Completed",$H206="No Show"),1,0))</f>
        <v/>
      </c>
      <c r="S206" s="23">
        <f>IF($A206="",0,IF($H206="No Show",1,0))</f>
        <v/>
      </c>
      <c r="T206" s="23">
        <f>IF($A206="",0,IF($H206="Canceled Late",1,0))</f>
        <v/>
      </c>
      <c r="U206" s="24">
        <f>IF($A206="","",IF(COUNTIF($A$7:$A$506,$A206)&gt;1,"Duplicate appointment ID",IF(OR($B206="",$C206="",$D206="",$E206="",$F206="",$G206="",$H206=""),"Missing required field",IF(AND($E206&lt;Dashboard!$B$3,$H206="Scheduled"),"Past appointment still Scheduled",IF(AND(OR($H206="Canceled Late",$H206="Canceled Timely"),OR($I206="",$J206="")),"Cancellation timestamp missing",IF(AND($H206="No Show",OR($N206="",$N206="Pending")),"No-show follow-up open",IF(AND($O206&lt;&gt;"",$O206&lt;$E206),"Rescheduled date before appointment","OK")))))))</f>
        <v/>
      </c>
    </row>
    <row r="207">
      <c r="A207" s="18" t="n"/>
      <c r="B207" s="18" t="n"/>
      <c r="C207" s="18" t="n"/>
      <c r="D207" s="18" t="n"/>
      <c r="E207" s="34" t="n"/>
      <c r="F207" s="20" t="n"/>
      <c r="G207" s="18" t="n"/>
      <c r="H207" s="18" t="n"/>
      <c r="I207" s="34" t="n"/>
      <c r="J207" s="20" t="n"/>
      <c r="K207" s="35">
        <f>IF(OR($A207="",$E207="",$F207="",$I207="",$J207=""),"",ROUND((($E207+$F207)-($I207+$J207))*24,1))</f>
        <v/>
      </c>
      <c r="L207" s="18" t="n"/>
      <c r="M207" s="34" t="n"/>
      <c r="N207" s="18" t="n"/>
      <c r="O207" s="34" t="n"/>
      <c r="P207" s="22" t="n"/>
      <c r="Q207" s="23">
        <f>IF(OR($A207="",$E207="",Dashboard!$B$4="",Dashboard!$B$5=""),0,IF(AND($E207&gt;=Dashboard!$B$4,$E207&lt;=Dashboard!$B$5,OR(Dashboard!$B$6="All Clinics",$C207=Dashboard!$B$6),OR(Dashboard!$B$7="All Teams",$D207=Dashboard!$B$7)),1,0))</f>
        <v/>
      </c>
      <c r="R207" s="23">
        <f>IF($A207="",0,IF(OR($H207="Completed",$H207="No Show"),1,0))</f>
        <v/>
      </c>
      <c r="S207" s="23">
        <f>IF($A207="",0,IF($H207="No Show",1,0))</f>
        <v/>
      </c>
      <c r="T207" s="23">
        <f>IF($A207="",0,IF($H207="Canceled Late",1,0))</f>
        <v/>
      </c>
      <c r="U207" s="24">
        <f>IF($A207="","",IF(COUNTIF($A$7:$A$506,$A207)&gt;1,"Duplicate appointment ID",IF(OR($B207="",$C207="",$D207="",$E207="",$F207="",$G207="",$H207=""),"Missing required field",IF(AND($E207&lt;Dashboard!$B$3,$H207="Scheduled"),"Past appointment still Scheduled",IF(AND(OR($H207="Canceled Late",$H207="Canceled Timely"),OR($I207="",$J207="")),"Cancellation timestamp missing",IF(AND($H207="No Show",OR($N207="",$N207="Pending")),"No-show follow-up open",IF(AND($O207&lt;&gt;"",$O207&lt;$E207),"Rescheduled date before appointment","OK")))))))</f>
        <v/>
      </c>
    </row>
    <row r="208">
      <c r="A208" s="18" t="n"/>
      <c r="B208" s="18" t="n"/>
      <c r="C208" s="18" t="n"/>
      <c r="D208" s="18" t="n"/>
      <c r="E208" s="34" t="n"/>
      <c r="F208" s="20" t="n"/>
      <c r="G208" s="18" t="n"/>
      <c r="H208" s="18" t="n"/>
      <c r="I208" s="34" t="n"/>
      <c r="J208" s="20" t="n"/>
      <c r="K208" s="35">
        <f>IF(OR($A208="",$E208="",$F208="",$I208="",$J208=""),"",ROUND((($E208+$F208)-($I208+$J208))*24,1))</f>
        <v/>
      </c>
      <c r="L208" s="18" t="n"/>
      <c r="M208" s="34" t="n"/>
      <c r="N208" s="18" t="n"/>
      <c r="O208" s="34" t="n"/>
      <c r="P208" s="22" t="n"/>
      <c r="Q208" s="23">
        <f>IF(OR($A208="",$E208="",Dashboard!$B$4="",Dashboard!$B$5=""),0,IF(AND($E208&gt;=Dashboard!$B$4,$E208&lt;=Dashboard!$B$5,OR(Dashboard!$B$6="All Clinics",$C208=Dashboard!$B$6),OR(Dashboard!$B$7="All Teams",$D208=Dashboard!$B$7)),1,0))</f>
        <v/>
      </c>
      <c r="R208" s="23">
        <f>IF($A208="",0,IF(OR($H208="Completed",$H208="No Show"),1,0))</f>
        <v/>
      </c>
      <c r="S208" s="23">
        <f>IF($A208="",0,IF($H208="No Show",1,0))</f>
        <v/>
      </c>
      <c r="T208" s="23">
        <f>IF($A208="",0,IF($H208="Canceled Late",1,0))</f>
        <v/>
      </c>
      <c r="U208" s="24">
        <f>IF($A208="","",IF(COUNTIF($A$7:$A$506,$A208)&gt;1,"Duplicate appointment ID",IF(OR($B208="",$C208="",$D208="",$E208="",$F208="",$G208="",$H208=""),"Missing required field",IF(AND($E208&lt;Dashboard!$B$3,$H208="Scheduled"),"Past appointment still Scheduled",IF(AND(OR($H208="Canceled Late",$H208="Canceled Timely"),OR($I208="",$J208="")),"Cancellation timestamp missing",IF(AND($H208="No Show",OR($N208="",$N208="Pending")),"No-show follow-up open",IF(AND($O208&lt;&gt;"",$O208&lt;$E208),"Rescheduled date before appointment","OK")))))))</f>
        <v/>
      </c>
    </row>
    <row r="209">
      <c r="A209" s="18" t="n"/>
      <c r="B209" s="18" t="n"/>
      <c r="C209" s="18" t="n"/>
      <c r="D209" s="18" t="n"/>
      <c r="E209" s="34" t="n"/>
      <c r="F209" s="20" t="n"/>
      <c r="G209" s="18" t="n"/>
      <c r="H209" s="18" t="n"/>
      <c r="I209" s="34" t="n"/>
      <c r="J209" s="20" t="n"/>
      <c r="K209" s="35">
        <f>IF(OR($A209="",$E209="",$F209="",$I209="",$J209=""),"",ROUND((($E209+$F209)-($I209+$J209))*24,1))</f>
        <v/>
      </c>
      <c r="L209" s="18" t="n"/>
      <c r="M209" s="34" t="n"/>
      <c r="N209" s="18" t="n"/>
      <c r="O209" s="34" t="n"/>
      <c r="P209" s="22" t="n"/>
      <c r="Q209" s="23">
        <f>IF(OR($A209="",$E209="",Dashboard!$B$4="",Dashboard!$B$5=""),0,IF(AND($E209&gt;=Dashboard!$B$4,$E209&lt;=Dashboard!$B$5,OR(Dashboard!$B$6="All Clinics",$C209=Dashboard!$B$6),OR(Dashboard!$B$7="All Teams",$D209=Dashboard!$B$7)),1,0))</f>
        <v/>
      </c>
      <c r="R209" s="23">
        <f>IF($A209="",0,IF(OR($H209="Completed",$H209="No Show"),1,0))</f>
        <v/>
      </c>
      <c r="S209" s="23">
        <f>IF($A209="",0,IF($H209="No Show",1,0))</f>
        <v/>
      </c>
      <c r="T209" s="23">
        <f>IF($A209="",0,IF($H209="Canceled Late",1,0))</f>
        <v/>
      </c>
      <c r="U209" s="24">
        <f>IF($A209="","",IF(COUNTIF($A$7:$A$506,$A209)&gt;1,"Duplicate appointment ID",IF(OR($B209="",$C209="",$D209="",$E209="",$F209="",$G209="",$H209=""),"Missing required field",IF(AND($E209&lt;Dashboard!$B$3,$H209="Scheduled"),"Past appointment still Scheduled",IF(AND(OR($H209="Canceled Late",$H209="Canceled Timely"),OR($I209="",$J209="")),"Cancellation timestamp missing",IF(AND($H209="No Show",OR($N209="",$N209="Pending")),"No-show follow-up open",IF(AND($O209&lt;&gt;"",$O209&lt;$E209),"Rescheduled date before appointment","OK")))))))</f>
        <v/>
      </c>
    </row>
    <row r="210">
      <c r="A210" s="18" t="n"/>
      <c r="B210" s="18" t="n"/>
      <c r="C210" s="18" t="n"/>
      <c r="D210" s="18" t="n"/>
      <c r="E210" s="34" t="n"/>
      <c r="F210" s="20" t="n"/>
      <c r="G210" s="18" t="n"/>
      <c r="H210" s="18" t="n"/>
      <c r="I210" s="34" t="n"/>
      <c r="J210" s="20" t="n"/>
      <c r="K210" s="35">
        <f>IF(OR($A210="",$E210="",$F210="",$I210="",$J210=""),"",ROUND((($E210+$F210)-($I210+$J210))*24,1))</f>
        <v/>
      </c>
      <c r="L210" s="18" t="n"/>
      <c r="M210" s="34" t="n"/>
      <c r="N210" s="18" t="n"/>
      <c r="O210" s="34" t="n"/>
      <c r="P210" s="22" t="n"/>
      <c r="Q210" s="23">
        <f>IF(OR($A210="",$E210="",Dashboard!$B$4="",Dashboard!$B$5=""),0,IF(AND($E210&gt;=Dashboard!$B$4,$E210&lt;=Dashboard!$B$5,OR(Dashboard!$B$6="All Clinics",$C210=Dashboard!$B$6),OR(Dashboard!$B$7="All Teams",$D210=Dashboard!$B$7)),1,0))</f>
        <v/>
      </c>
      <c r="R210" s="23">
        <f>IF($A210="",0,IF(OR($H210="Completed",$H210="No Show"),1,0))</f>
        <v/>
      </c>
      <c r="S210" s="23">
        <f>IF($A210="",0,IF($H210="No Show",1,0))</f>
        <v/>
      </c>
      <c r="T210" s="23">
        <f>IF($A210="",0,IF($H210="Canceled Late",1,0))</f>
        <v/>
      </c>
      <c r="U210" s="24">
        <f>IF($A210="","",IF(COUNTIF($A$7:$A$506,$A210)&gt;1,"Duplicate appointment ID",IF(OR($B210="",$C210="",$D210="",$E210="",$F210="",$G210="",$H210=""),"Missing required field",IF(AND($E210&lt;Dashboard!$B$3,$H210="Scheduled"),"Past appointment still Scheduled",IF(AND(OR($H210="Canceled Late",$H210="Canceled Timely"),OR($I210="",$J210="")),"Cancellation timestamp missing",IF(AND($H210="No Show",OR($N210="",$N210="Pending")),"No-show follow-up open",IF(AND($O210&lt;&gt;"",$O210&lt;$E210),"Rescheduled date before appointment","OK")))))))</f>
        <v/>
      </c>
    </row>
    <row r="211">
      <c r="A211" s="18" t="n"/>
      <c r="B211" s="18" t="n"/>
      <c r="C211" s="18" t="n"/>
      <c r="D211" s="18" t="n"/>
      <c r="E211" s="34" t="n"/>
      <c r="F211" s="20" t="n"/>
      <c r="G211" s="18" t="n"/>
      <c r="H211" s="18" t="n"/>
      <c r="I211" s="34" t="n"/>
      <c r="J211" s="20" t="n"/>
      <c r="K211" s="35">
        <f>IF(OR($A211="",$E211="",$F211="",$I211="",$J211=""),"",ROUND((($E211+$F211)-($I211+$J211))*24,1))</f>
        <v/>
      </c>
      <c r="L211" s="18" t="n"/>
      <c r="M211" s="34" t="n"/>
      <c r="N211" s="18" t="n"/>
      <c r="O211" s="34" t="n"/>
      <c r="P211" s="22" t="n"/>
      <c r="Q211" s="23">
        <f>IF(OR($A211="",$E211="",Dashboard!$B$4="",Dashboard!$B$5=""),0,IF(AND($E211&gt;=Dashboard!$B$4,$E211&lt;=Dashboard!$B$5,OR(Dashboard!$B$6="All Clinics",$C211=Dashboard!$B$6),OR(Dashboard!$B$7="All Teams",$D211=Dashboard!$B$7)),1,0))</f>
        <v/>
      </c>
      <c r="R211" s="23">
        <f>IF($A211="",0,IF(OR($H211="Completed",$H211="No Show"),1,0))</f>
        <v/>
      </c>
      <c r="S211" s="23">
        <f>IF($A211="",0,IF($H211="No Show",1,0))</f>
        <v/>
      </c>
      <c r="T211" s="23">
        <f>IF($A211="",0,IF($H211="Canceled Late",1,0))</f>
        <v/>
      </c>
      <c r="U211" s="24">
        <f>IF($A211="","",IF(COUNTIF($A$7:$A$506,$A211)&gt;1,"Duplicate appointment ID",IF(OR($B211="",$C211="",$D211="",$E211="",$F211="",$G211="",$H211=""),"Missing required field",IF(AND($E211&lt;Dashboard!$B$3,$H211="Scheduled"),"Past appointment still Scheduled",IF(AND(OR($H211="Canceled Late",$H211="Canceled Timely"),OR($I211="",$J211="")),"Cancellation timestamp missing",IF(AND($H211="No Show",OR($N211="",$N211="Pending")),"No-show follow-up open",IF(AND($O211&lt;&gt;"",$O211&lt;$E211),"Rescheduled date before appointment","OK")))))))</f>
        <v/>
      </c>
    </row>
    <row r="212">
      <c r="A212" s="18" t="n"/>
      <c r="B212" s="18" t="n"/>
      <c r="C212" s="18" t="n"/>
      <c r="D212" s="18" t="n"/>
      <c r="E212" s="34" t="n"/>
      <c r="F212" s="20" t="n"/>
      <c r="G212" s="18" t="n"/>
      <c r="H212" s="18" t="n"/>
      <c r="I212" s="34" t="n"/>
      <c r="J212" s="20" t="n"/>
      <c r="K212" s="35">
        <f>IF(OR($A212="",$E212="",$F212="",$I212="",$J212=""),"",ROUND((($E212+$F212)-($I212+$J212))*24,1))</f>
        <v/>
      </c>
      <c r="L212" s="18" t="n"/>
      <c r="M212" s="34" t="n"/>
      <c r="N212" s="18" t="n"/>
      <c r="O212" s="34" t="n"/>
      <c r="P212" s="22" t="n"/>
      <c r="Q212" s="23">
        <f>IF(OR($A212="",$E212="",Dashboard!$B$4="",Dashboard!$B$5=""),0,IF(AND($E212&gt;=Dashboard!$B$4,$E212&lt;=Dashboard!$B$5,OR(Dashboard!$B$6="All Clinics",$C212=Dashboard!$B$6),OR(Dashboard!$B$7="All Teams",$D212=Dashboard!$B$7)),1,0))</f>
        <v/>
      </c>
      <c r="R212" s="23">
        <f>IF($A212="",0,IF(OR($H212="Completed",$H212="No Show"),1,0))</f>
        <v/>
      </c>
      <c r="S212" s="23">
        <f>IF($A212="",0,IF($H212="No Show",1,0))</f>
        <v/>
      </c>
      <c r="T212" s="23">
        <f>IF($A212="",0,IF($H212="Canceled Late",1,0))</f>
        <v/>
      </c>
      <c r="U212" s="24">
        <f>IF($A212="","",IF(COUNTIF($A$7:$A$506,$A212)&gt;1,"Duplicate appointment ID",IF(OR($B212="",$C212="",$D212="",$E212="",$F212="",$G212="",$H212=""),"Missing required field",IF(AND($E212&lt;Dashboard!$B$3,$H212="Scheduled"),"Past appointment still Scheduled",IF(AND(OR($H212="Canceled Late",$H212="Canceled Timely"),OR($I212="",$J212="")),"Cancellation timestamp missing",IF(AND($H212="No Show",OR($N212="",$N212="Pending")),"No-show follow-up open",IF(AND($O212&lt;&gt;"",$O212&lt;$E212),"Rescheduled date before appointment","OK")))))))</f>
        <v/>
      </c>
    </row>
    <row r="213">
      <c r="A213" s="18" t="n"/>
      <c r="B213" s="18" t="n"/>
      <c r="C213" s="18" t="n"/>
      <c r="D213" s="18" t="n"/>
      <c r="E213" s="34" t="n"/>
      <c r="F213" s="20" t="n"/>
      <c r="G213" s="18" t="n"/>
      <c r="H213" s="18" t="n"/>
      <c r="I213" s="34" t="n"/>
      <c r="J213" s="20" t="n"/>
      <c r="K213" s="35">
        <f>IF(OR($A213="",$E213="",$F213="",$I213="",$J213=""),"",ROUND((($E213+$F213)-($I213+$J213))*24,1))</f>
        <v/>
      </c>
      <c r="L213" s="18" t="n"/>
      <c r="M213" s="34" t="n"/>
      <c r="N213" s="18" t="n"/>
      <c r="O213" s="34" t="n"/>
      <c r="P213" s="22" t="n"/>
      <c r="Q213" s="23">
        <f>IF(OR($A213="",$E213="",Dashboard!$B$4="",Dashboard!$B$5=""),0,IF(AND($E213&gt;=Dashboard!$B$4,$E213&lt;=Dashboard!$B$5,OR(Dashboard!$B$6="All Clinics",$C213=Dashboard!$B$6),OR(Dashboard!$B$7="All Teams",$D213=Dashboard!$B$7)),1,0))</f>
        <v/>
      </c>
      <c r="R213" s="23">
        <f>IF($A213="",0,IF(OR($H213="Completed",$H213="No Show"),1,0))</f>
        <v/>
      </c>
      <c r="S213" s="23">
        <f>IF($A213="",0,IF($H213="No Show",1,0))</f>
        <v/>
      </c>
      <c r="T213" s="23">
        <f>IF($A213="",0,IF($H213="Canceled Late",1,0))</f>
        <v/>
      </c>
      <c r="U213" s="24">
        <f>IF($A213="","",IF(COUNTIF($A$7:$A$506,$A213)&gt;1,"Duplicate appointment ID",IF(OR($B213="",$C213="",$D213="",$E213="",$F213="",$G213="",$H213=""),"Missing required field",IF(AND($E213&lt;Dashboard!$B$3,$H213="Scheduled"),"Past appointment still Scheduled",IF(AND(OR($H213="Canceled Late",$H213="Canceled Timely"),OR($I213="",$J213="")),"Cancellation timestamp missing",IF(AND($H213="No Show",OR($N213="",$N213="Pending")),"No-show follow-up open",IF(AND($O213&lt;&gt;"",$O213&lt;$E213),"Rescheduled date before appointment","OK")))))))</f>
        <v/>
      </c>
    </row>
    <row r="214">
      <c r="A214" s="18" t="n"/>
      <c r="B214" s="18" t="n"/>
      <c r="C214" s="18" t="n"/>
      <c r="D214" s="18" t="n"/>
      <c r="E214" s="34" t="n"/>
      <c r="F214" s="20" t="n"/>
      <c r="G214" s="18" t="n"/>
      <c r="H214" s="18" t="n"/>
      <c r="I214" s="34" t="n"/>
      <c r="J214" s="20" t="n"/>
      <c r="K214" s="35">
        <f>IF(OR($A214="",$E214="",$F214="",$I214="",$J214=""),"",ROUND((($E214+$F214)-($I214+$J214))*24,1))</f>
        <v/>
      </c>
      <c r="L214" s="18" t="n"/>
      <c r="M214" s="34" t="n"/>
      <c r="N214" s="18" t="n"/>
      <c r="O214" s="34" t="n"/>
      <c r="P214" s="22" t="n"/>
      <c r="Q214" s="23">
        <f>IF(OR($A214="",$E214="",Dashboard!$B$4="",Dashboard!$B$5=""),0,IF(AND($E214&gt;=Dashboard!$B$4,$E214&lt;=Dashboard!$B$5,OR(Dashboard!$B$6="All Clinics",$C214=Dashboard!$B$6),OR(Dashboard!$B$7="All Teams",$D214=Dashboard!$B$7)),1,0))</f>
        <v/>
      </c>
      <c r="R214" s="23">
        <f>IF($A214="",0,IF(OR($H214="Completed",$H214="No Show"),1,0))</f>
        <v/>
      </c>
      <c r="S214" s="23">
        <f>IF($A214="",0,IF($H214="No Show",1,0))</f>
        <v/>
      </c>
      <c r="T214" s="23">
        <f>IF($A214="",0,IF($H214="Canceled Late",1,0))</f>
        <v/>
      </c>
      <c r="U214" s="24">
        <f>IF($A214="","",IF(COUNTIF($A$7:$A$506,$A214)&gt;1,"Duplicate appointment ID",IF(OR($B214="",$C214="",$D214="",$E214="",$F214="",$G214="",$H214=""),"Missing required field",IF(AND($E214&lt;Dashboard!$B$3,$H214="Scheduled"),"Past appointment still Scheduled",IF(AND(OR($H214="Canceled Late",$H214="Canceled Timely"),OR($I214="",$J214="")),"Cancellation timestamp missing",IF(AND($H214="No Show",OR($N214="",$N214="Pending")),"No-show follow-up open",IF(AND($O214&lt;&gt;"",$O214&lt;$E214),"Rescheduled date before appointment","OK")))))))</f>
        <v/>
      </c>
    </row>
    <row r="215">
      <c r="A215" s="18" t="n"/>
      <c r="B215" s="18" t="n"/>
      <c r="C215" s="18" t="n"/>
      <c r="D215" s="18" t="n"/>
      <c r="E215" s="34" t="n"/>
      <c r="F215" s="20" t="n"/>
      <c r="G215" s="18" t="n"/>
      <c r="H215" s="18" t="n"/>
      <c r="I215" s="34" t="n"/>
      <c r="J215" s="20" t="n"/>
      <c r="K215" s="35">
        <f>IF(OR($A215="",$E215="",$F215="",$I215="",$J215=""),"",ROUND((($E215+$F215)-($I215+$J215))*24,1))</f>
        <v/>
      </c>
      <c r="L215" s="18" t="n"/>
      <c r="M215" s="34" t="n"/>
      <c r="N215" s="18" t="n"/>
      <c r="O215" s="34" t="n"/>
      <c r="P215" s="22" t="n"/>
      <c r="Q215" s="23">
        <f>IF(OR($A215="",$E215="",Dashboard!$B$4="",Dashboard!$B$5=""),0,IF(AND($E215&gt;=Dashboard!$B$4,$E215&lt;=Dashboard!$B$5,OR(Dashboard!$B$6="All Clinics",$C215=Dashboard!$B$6),OR(Dashboard!$B$7="All Teams",$D215=Dashboard!$B$7)),1,0))</f>
        <v/>
      </c>
      <c r="R215" s="23">
        <f>IF($A215="",0,IF(OR($H215="Completed",$H215="No Show"),1,0))</f>
        <v/>
      </c>
      <c r="S215" s="23">
        <f>IF($A215="",0,IF($H215="No Show",1,0))</f>
        <v/>
      </c>
      <c r="T215" s="23">
        <f>IF($A215="",0,IF($H215="Canceled Late",1,0))</f>
        <v/>
      </c>
      <c r="U215" s="24">
        <f>IF($A215="","",IF(COUNTIF($A$7:$A$506,$A215)&gt;1,"Duplicate appointment ID",IF(OR($B215="",$C215="",$D215="",$E215="",$F215="",$G215="",$H215=""),"Missing required field",IF(AND($E215&lt;Dashboard!$B$3,$H215="Scheduled"),"Past appointment still Scheduled",IF(AND(OR($H215="Canceled Late",$H215="Canceled Timely"),OR($I215="",$J215="")),"Cancellation timestamp missing",IF(AND($H215="No Show",OR($N215="",$N215="Pending")),"No-show follow-up open",IF(AND($O215&lt;&gt;"",$O215&lt;$E215),"Rescheduled date before appointment","OK")))))))</f>
        <v/>
      </c>
    </row>
    <row r="216">
      <c r="A216" s="18" t="n"/>
      <c r="B216" s="18" t="n"/>
      <c r="C216" s="18" t="n"/>
      <c r="D216" s="18" t="n"/>
      <c r="E216" s="34" t="n"/>
      <c r="F216" s="20" t="n"/>
      <c r="G216" s="18" t="n"/>
      <c r="H216" s="18" t="n"/>
      <c r="I216" s="34" t="n"/>
      <c r="J216" s="20" t="n"/>
      <c r="K216" s="35">
        <f>IF(OR($A216="",$E216="",$F216="",$I216="",$J216=""),"",ROUND((($E216+$F216)-($I216+$J216))*24,1))</f>
        <v/>
      </c>
      <c r="L216" s="18" t="n"/>
      <c r="M216" s="34" t="n"/>
      <c r="N216" s="18" t="n"/>
      <c r="O216" s="34" t="n"/>
      <c r="P216" s="22" t="n"/>
      <c r="Q216" s="23">
        <f>IF(OR($A216="",$E216="",Dashboard!$B$4="",Dashboard!$B$5=""),0,IF(AND($E216&gt;=Dashboard!$B$4,$E216&lt;=Dashboard!$B$5,OR(Dashboard!$B$6="All Clinics",$C216=Dashboard!$B$6),OR(Dashboard!$B$7="All Teams",$D216=Dashboard!$B$7)),1,0))</f>
        <v/>
      </c>
      <c r="R216" s="23">
        <f>IF($A216="",0,IF(OR($H216="Completed",$H216="No Show"),1,0))</f>
        <v/>
      </c>
      <c r="S216" s="23">
        <f>IF($A216="",0,IF($H216="No Show",1,0))</f>
        <v/>
      </c>
      <c r="T216" s="23">
        <f>IF($A216="",0,IF($H216="Canceled Late",1,0))</f>
        <v/>
      </c>
      <c r="U216" s="24">
        <f>IF($A216="","",IF(COUNTIF($A$7:$A$506,$A216)&gt;1,"Duplicate appointment ID",IF(OR($B216="",$C216="",$D216="",$E216="",$F216="",$G216="",$H216=""),"Missing required field",IF(AND($E216&lt;Dashboard!$B$3,$H216="Scheduled"),"Past appointment still Scheduled",IF(AND(OR($H216="Canceled Late",$H216="Canceled Timely"),OR($I216="",$J216="")),"Cancellation timestamp missing",IF(AND($H216="No Show",OR($N216="",$N216="Pending")),"No-show follow-up open",IF(AND($O216&lt;&gt;"",$O216&lt;$E216),"Rescheduled date before appointment","OK")))))))</f>
        <v/>
      </c>
    </row>
    <row r="217">
      <c r="A217" s="18" t="n"/>
      <c r="B217" s="18" t="n"/>
      <c r="C217" s="18" t="n"/>
      <c r="D217" s="18" t="n"/>
      <c r="E217" s="34" t="n"/>
      <c r="F217" s="20" t="n"/>
      <c r="G217" s="18" t="n"/>
      <c r="H217" s="18" t="n"/>
      <c r="I217" s="34" t="n"/>
      <c r="J217" s="20" t="n"/>
      <c r="K217" s="35">
        <f>IF(OR($A217="",$E217="",$F217="",$I217="",$J217=""),"",ROUND((($E217+$F217)-($I217+$J217))*24,1))</f>
        <v/>
      </c>
      <c r="L217" s="18" t="n"/>
      <c r="M217" s="34" t="n"/>
      <c r="N217" s="18" t="n"/>
      <c r="O217" s="34" t="n"/>
      <c r="P217" s="22" t="n"/>
      <c r="Q217" s="23">
        <f>IF(OR($A217="",$E217="",Dashboard!$B$4="",Dashboard!$B$5=""),0,IF(AND($E217&gt;=Dashboard!$B$4,$E217&lt;=Dashboard!$B$5,OR(Dashboard!$B$6="All Clinics",$C217=Dashboard!$B$6),OR(Dashboard!$B$7="All Teams",$D217=Dashboard!$B$7)),1,0))</f>
        <v/>
      </c>
      <c r="R217" s="23">
        <f>IF($A217="",0,IF(OR($H217="Completed",$H217="No Show"),1,0))</f>
        <v/>
      </c>
      <c r="S217" s="23">
        <f>IF($A217="",0,IF($H217="No Show",1,0))</f>
        <v/>
      </c>
      <c r="T217" s="23">
        <f>IF($A217="",0,IF($H217="Canceled Late",1,0))</f>
        <v/>
      </c>
      <c r="U217" s="24">
        <f>IF($A217="","",IF(COUNTIF($A$7:$A$506,$A217)&gt;1,"Duplicate appointment ID",IF(OR($B217="",$C217="",$D217="",$E217="",$F217="",$G217="",$H217=""),"Missing required field",IF(AND($E217&lt;Dashboard!$B$3,$H217="Scheduled"),"Past appointment still Scheduled",IF(AND(OR($H217="Canceled Late",$H217="Canceled Timely"),OR($I217="",$J217="")),"Cancellation timestamp missing",IF(AND($H217="No Show",OR($N217="",$N217="Pending")),"No-show follow-up open",IF(AND($O217&lt;&gt;"",$O217&lt;$E217),"Rescheduled date before appointment","OK")))))))</f>
        <v/>
      </c>
    </row>
    <row r="218">
      <c r="A218" s="18" t="n"/>
      <c r="B218" s="18" t="n"/>
      <c r="C218" s="18" t="n"/>
      <c r="D218" s="18" t="n"/>
      <c r="E218" s="34" t="n"/>
      <c r="F218" s="20" t="n"/>
      <c r="G218" s="18" t="n"/>
      <c r="H218" s="18" t="n"/>
      <c r="I218" s="34" t="n"/>
      <c r="J218" s="20" t="n"/>
      <c r="K218" s="35">
        <f>IF(OR($A218="",$E218="",$F218="",$I218="",$J218=""),"",ROUND((($E218+$F218)-($I218+$J218))*24,1))</f>
        <v/>
      </c>
      <c r="L218" s="18" t="n"/>
      <c r="M218" s="34" t="n"/>
      <c r="N218" s="18" t="n"/>
      <c r="O218" s="34" t="n"/>
      <c r="P218" s="22" t="n"/>
      <c r="Q218" s="23">
        <f>IF(OR($A218="",$E218="",Dashboard!$B$4="",Dashboard!$B$5=""),0,IF(AND($E218&gt;=Dashboard!$B$4,$E218&lt;=Dashboard!$B$5,OR(Dashboard!$B$6="All Clinics",$C218=Dashboard!$B$6),OR(Dashboard!$B$7="All Teams",$D218=Dashboard!$B$7)),1,0))</f>
        <v/>
      </c>
      <c r="R218" s="23">
        <f>IF($A218="",0,IF(OR($H218="Completed",$H218="No Show"),1,0))</f>
        <v/>
      </c>
      <c r="S218" s="23">
        <f>IF($A218="",0,IF($H218="No Show",1,0))</f>
        <v/>
      </c>
      <c r="T218" s="23">
        <f>IF($A218="",0,IF($H218="Canceled Late",1,0))</f>
        <v/>
      </c>
      <c r="U218" s="24">
        <f>IF($A218="","",IF(COUNTIF($A$7:$A$506,$A218)&gt;1,"Duplicate appointment ID",IF(OR($B218="",$C218="",$D218="",$E218="",$F218="",$G218="",$H218=""),"Missing required field",IF(AND($E218&lt;Dashboard!$B$3,$H218="Scheduled"),"Past appointment still Scheduled",IF(AND(OR($H218="Canceled Late",$H218="Canceled Timely"),OR($I218="",$J218="")),"Cancellation timestamp missing",IF(AND($H218="No Show",OR($N218="",$N218="Pending")),"No-show follow-up open",IF(AND($O218&lt;&gt;"",$O218&lt;$E218),"Rescheduled date before appointment","OK")))))))</f>
        <v/>
      </c>
    </row>
    <row r="219">
      <c r="A219" s="18" t="n"/>
      <c r="B219" s="18" t="n"/>
      <c r="C219" s="18" t="n"/>
      <c r="D219" s="18" t="n"/>
      <c r="E219" s="34" t="n"/>
      <c r="F219" s="20" t="n"/>
      <c r="G219" s="18" t="n"/>
      <c r="H219" s="18" t="n"/>
      <c r="I219" s="34" t="n"/>
      <c r="J219" s="20" t="n"/>
      <c r="K219" s="35">
        <f>IF(OR($A219="",$E219="",$F219="",$I219="",$J219=""),"",ROUND((($E219+$F219)-($I219+$J219))*24,1))</f>
        <v/>
      </c>
      <c r="L219" s="18" t="n"/>
      <c r="M219" s="34" t="n"/>
      <c r="N219" s="18" t="n"/>
      <c r="O219" s="34" t="n"/>
      <c r="P219" s="22" t="n"/>
      <c r="Q219" s="23">
        <f>IF(OR($A219="",$E219="",Dashboard!$B$4="",Dashboard!$B$5=""),0,IF(AND($E219&gt;=Dashboard!$B$4,$E219&lt;=Dashboard!$B$5,OR(Dashboard!$B$6="All Clinics",$C219=Dashboard!$B$6),OR(Dashboard!$B$7="All Teams",$D219=Dashboard!$B$7)),1,0))</f>
        <v/>
      </c>
      <c r="R219" s="23">
        <f>IF($A219="",0,IF(OR($H219="Completed",$H219="No Show"),1,0))</f>
        <v/>
      </c>
      <c r="S219" s="23">
        <f>IF($A219="",0,IF($H219="No Show",1,0))</f>
        <v/>
      </c>
      <c r="T219" s="23">
        <f>IF($A219="",0,IF($H219="Canceled Late",1,0))</f>
        <v/>
      </c>
      <c r="U219" s="24">
        <f>IF($A219="","",IF(COUNTIF($A$7:$A$506,$A219)&gt;1,"Duplicate appointment ID",IF(OR($B219="",$C219="",$D219="",$E219="",$F219="",$G219="",$H219=""),"Missing required field",IF(AND($E219&lt;Dashboard!$B$3,$H219="Scheduled"),"Past appointment still Scheduled",IF(AND(OR($H219="Canceled Late",$H219="Canceled Timely"),OR($I219="",$J219="")),"Cancellation timestamp missing",IF(AND($H219="No Show",OR($N219="",$N219="Pending")),"No-show follow-up open",IF(AND($O219&lt;&gt;"",$O219&lt;$E219),"Rescheduled date before appointment","OK")))))))</f>
        <v/>
      </c>
    </row>
    <row r="220">
      <c r="A220" s="18" t="n"/>
      <c r="B220" s="18" t="n"/>
      <c r="C220" s="18" t="n"/>
      <c r="D220" s="18" t="n"/>
      <c r="E220" s="34" t="n"/>
      <c r="F220" s="20" t="n"/>
      <c r="G220" s="18" t="n"/>
      <c r="H220" s="18" t="n"/>
      <c r="I220" s="34" t="n"/>
      <c r="J220" s="20" t="n"/>
      <c r="K220" s="35">
        <f>IF(OR($A220="",$E220="",$F220="",$I220="",$J220=""),"",ROUND((($E220+$F220)-($I220+$J220))*24,1))</f>
        <v/>
      </c>
      <c r="L220" s="18" t="n"/>
      <c r="M220" s="34" t="n"/>
      <c r="N220" s="18" t="n"/>
      <c r="O220" s="34" t="n"/>
      <c r="P220" s="22" t="n"/>
      <c r="Q220" s="23">
        <f>IF(OR($A220="",$E220="",Dashboard!$B$4="",Dashboard!$B$5=""),0,IF(AND($E220&gt;=Dashboard!$B$4,$E220&lt;=Dashboard!$B$5,OR(Dashboard!$B$6="All Clinics",$C220=Dashboard!$B$6),OR(Dashboard!$B$7="All Teams",$D220=Dashboard!$B$7)),1,0))</f>
        <v/>
      </c>
      <c r="R220" s="23">
        <f>IF($A220="",0,IF(OR($H220="Completed",$H220="No Show"),1,0))</f>
        <v/>
      </c>
      <c r="S220" s="23">
        <f>IF($A220="",0,IF($H220="No Show",1,0))</f>
        <v/>
      </c>
      <c r="T220" s="23">
        <f>IF($A220="",0,IF($H220="Canceled Late",1,0))</f>
        <v/>
      </c>
      <c r="U220" s="24">
        <f>IF($A220="","",IF(COUNTIF($A$7:$A$506,$A220)&gt;1,"Duplicate appointment ID",IF(OR($B220="",$C220="",$D220="",$E220="",$F220="",$G220="",$H220=""),"Missing required field",IF(AND($E220&lt;Dashboard!$B$3,$H220="Scheduled"),"Past appointment still Scheduled",IF(AND(OR($H220="Canceled Late",$H220="Canceled Timely"),OR($I220="",$J220="")),"Cancellation timestamp missing",IF(AND($H220="No Show",OR($N220="",$N220="Pending")),"No-show follow-up open",IF(AND($O220&lt;&gt;"",$O220&lt;$E220),"Rescheduled date before appointment","OK")))))))</f>
        <v/>
      </c>
    </row>
    <row r="221">
      <c r="A221" s="18" t="n"/>
      <c r="B221" s="18" t="n"/>
      <c r="C221" s="18" t="n"/>
      <c r="D221" s="18" t="n"/>
      <c r="E221" s="34" t="n"/>
      <c r="F221" s="20" t="n"/>
      <c r="G221" s="18" t="n"/>
      <c r="H221" s="18" t="n"/>
      <c r="I221" s="34" t="n"/>
      <c r="J221" s="20" t="n"/>
      <c r="K221" s="35">
        <f>IF(OR($A221="",$E221="",$F221="",$I221="",$J221=""),"",ROUND((($E221+$F221)-($I221+$J221))*24,1))</f>
        <v/>
      </c>
      <c r="L221" s="18" t="n"/>
      <c r="M221" s="34" t="n"/>
      <c r="N221" s="18" t="n"/>
      <c r="O221" s="34" t="n"/>
      <c r="P221" s="22" t="n"/>
      <c r="Q221" s="23">
        <f>IF(OR($A221="",$E221="",Dashboard!$B$4="",Dashboard!$B$5=""),0,IF(AND($E221&gt;=Dashboard!$B$4,$E221&lt;=Dashboard!$B$5,OR(Dashboard!$B$6="All Clinics",$C221=Dashboard!$B$6),OR(Dashboard!$B$7="All Teams",$D221=Dashboard!$B$7)),1,0))</f>
        <v/>
      </c>
      <c r="R221" s="23">
        <f>IF($A221="",0,IF(OR($H221="Completed",$H221="No Show"),1,0))</f>
        <v/>
      </c>
      <c r="S221" s="23">
        <f>IF($A221="",0,IF($H221="No Show",1,0))</f>
        <v/>
      </c>
      <c r="T221" s="23">
        <f>IF($A221="",0,IF($H221="Canceled Late",1,0))</f>
        <v/>
      </c>
      <c r="U221" s="24">
        <f>IF($A221="","",IF(COUNTIF($A$7:$A$506,$A221)&gt;1,"Duplicate appointment ID",IF(OR($B221="",$C221="",$D221="",$E221="",$F221="",$G221="",$H221=""),"Missing required field",IF(AND($E221&lt;Dashboard!$B$3,$H221="Scheduled"),"Past appointment still Scheduled",IF(AND(OR($H221="Canceled Late",$H221="Canceled Timely"),OR($I221="",$J221="")),"Cancellation timestamp missing",IF(AND($H221="No Show",OR($N221="",$N221="Pending")),"No-show follow-up open",IF(AND($O221&lt;&gt;"",$O221&lt;$E221),"Rescheduled date before appointment","OK")))))))</f>
        <v/>
      </c>
    </row>
    <row r="222">
      <c r="A222" s="18" t="n"/>
      <c r="B222" s="18" t="n"/>
      <c r="C222" s="18" t="n"/>
      <c r="D222" s="18" t="n"/>
      <c r="E222" s="34" t="n"/>
      <c r="F222" s="20" t="n"/>
      <c r="G222" s="18" t="n"/>
      <c r="H222" s="18" t="n"/>
      <c r="I222" s="34" t="n"/>
      <c r="J222" s="20" t="n"/>
      <c r="K222" s="35">
        <f>IF(OR($A222="",$E222="",$F222="",$I222="",$J222=""),"",ROUND((($E222+$F222)-($I222+$J222))*24,1))</f>
        <v/>
      </c>
      <c r="L222" s="18" t="n"/>
      <c r="M222" s="34" t="n"/>
      <c r="N222" s="18" t="n"/>
      <c r="O222" s="34" t="n"/>
      <c r="P222" s="22" t="n"/>
      <c r="Q222" s="23">
        <f>IF(OR($A222="",$E222="",Dashboard!$B$4="",Dashboard!$B$5=""),0,IF(AND($E222&gt;=Dashboard!$B$4,$E222&lt;=Dashboard!$B$5,OR(Dashboard!$B$6="All Clinics",$C222=Dashboard!$B$6),OR(Dashboard!$B$7="All Teams",$D222=Dashboard!$B$7)),1,0))</f>
        <v/>
      </c>
      <c r="R222" s="23">
        <f>IF($A222="",0,IF(OR($H222="Completed",$H222="No Show"),1,0))</f>
        <v/>
      </c>
      <c r="S222" s="23">
        <f>IF($A222="",0,IF($H222="No Show",1,0))</f>
        <v/>
      </c>
      <c r="T222" s="23">
        <f>IF($A222="",0,IF($H222="Canceled Late",1,0))</f>
        <v/>
      </c>
      <c r="U222" s="24">
        <f>IF($A222="","",IF(COUNTIF($A$7:$A$506,$A222)&gt;1,"Duplicate appointment ID",IF(OR($B222="",$C222="",$D222="",$E222="",$F222="",$G222="",$H222=""),"Missing required field",IF(AND($E222&lt;Dashboard!$B$3,$H222="Scheduled"),"Past appointment still Scheduled",IF(AND(OR($H222="Canceled Late",$H222="Canceled Timely"),OR($I222="",$J222="")),"Cancellation timestamp missing",IF(AND($H222="No Show",OR($N222="",$N222="Pending")),"No-show follow-up open",IF(AND($O222&lt;&gt;"",$O222&lt;$E222),"Rescheduled date before appointment","OK")))))))</f>
        <v/>
      </c>
    </row>
    <row r="223">
      <c r="A223" s="18" t="n"/>
      <c r="B223" s="18" t="n"/>
      <c r="C223" s="18" t="n"/>
      <c r="D223" s="18" t="n"/>
      <c r="E223" s="34" t="n"/>
      <c r="F223" s="20" t="n"/>
      <c r="G223" s="18" t="n"/>
      <c r="H223" s="18" t="n"/>
      <c r="I223" s="34" t="n"/>
      <c r="J223" s="20" t="n"/>
      <c r="K223" s="35">
        <f>IF(OR($A223="",$E223="",$F223="",$I223="",$J223=""),"",ROUND((($E223+$F223)-($I223+$J223))*24,1))</f>
        <v/>
      </c>
      <c r="L223" s="18" t="n"/>
      <c r="M223" s="34" t="n"/>
      <c r="N223" s="18" t="n"/>
      <c r="O223" s="34" t="n"/>
      <c r="P223" s="22" t="n"/>
      <c r="Q223" s="23">
        <f>IF(OR($A223="",$E223="",Dashboard!$B$4="",Dashboard!$B$5=""),0,IF(AND($E223&gt;=Dashboard!$B$4,$E223&lt;=Dashboard!$B$5,OR(Dashboard!$B$6="All Clinics",$C223=Dashboard!$B$6),OR(Dashboard!$B$7="All Teams",$D223=Dashboard!$B$7)),1,0))</f>
        <v/>
      </c>
      <c r="R223" s="23">
        <f>IF($A223="",0,IF(OR($H223="Completed",$H223="No Show"),1,0))</f>
        <v/>
      </c>
      <c r="S223" s="23">
        <f>IF($A223="",0,IF($H223="No Show",1,0))</f>
        <v/>
      </c>
      <c r="T223" s="23">
        <f>IF($A223="",0,IF($H223="Canceled Late",1,0))</f>
        <v/>
      </c>
      <c r="U223" s="24">
        <f>IF($A223="","",IF(COUNTIF($A$7:$A$506,$A223)&gt;1,"Duplicate appointment ID",IF(OR($B223="",$C223="",$D223="",$E223="",$F223="",$G223="",$H223=""),"Missing required field",IF(AND($E223&lt;Dashboard!$B$3,$H223="Scheduled"),"Past appointment still Scheduled",IF(AND(OR($H223="Canceled Late",$H223="Canceled Timely"),OR($I223="",$J223="")),"Cancellation timestamp missing",IF(AND($H223="No Show",OR($N223="",$N223="Pending")),"No-show follow-up open",IF(AND($O223&lt;&gt;"",$O223&lt;$E223),"Rescheduled date before appointment","OK")))))))</f>
        <v/>
      </c>
    </row>
    <row r="224">
      <c r="A224" s="18" t="n"/>
      <c r="B224" s="18" t="n"/>
      <c r="C224" s="18" t="n"/>
      <c r="D224" s="18" t="n"/>
      <c r="E224" s="34" t="n"/>
      <c r="F224" s="20" t="n"/>
      <c r="G224" s="18" t="n"/>
      <c r="H224" s="18" t="n"/>
      <c r="I224" s="34" t="n"/>
      <c r="J224" s="20" t="n"/>
      <c r="K224" s="35">
        <f>IF(OR($A224="",$E224="",$F224="",$I224="",$J224=""),"",ROUND((($E224+$F224)-($I224+$J224))*24,1))</f>
        <v/>
      </c>
      <c r="L224" s="18" t="n"/>
      <c r="M224" s="34" t="n"/>
      <c r="N224" s="18" t="n"/>
      <c r="O224" s="34" t="n"/>
      <c r="P224" s="22" t="n"/>
      <c r="Q224" s="23">
        <f>IF(OR($A224="",$E224="",Dashboard!$B$4="",Dashboard!$B$5=""),0,IF(AND($E224&gt;=Dashboard!$B$4,$E224&lt;=Dashboard!$B$5,OR(Dashboard!$B$6="All Clinics",$C224=Dashboard!$B$6),OR(Dashboard!$B$7="All Teams",$D224=Dashboard!$B$7)),1,0))</f>
        <v/>
      </c>
      <c r="R224" s="23">
        <f>IF($A224="",0,IF(OR($H224="Completed",$H224="No Show"),1,0))</f>
        <v/>
      </c>
      <c r="S224" s="23">
        <f>IF($A224="",0,IF($H224="No Show",1,0))</f>
        <v/>
      </c>
      <c r="T224" s="23">
        <f>IF($A224="",0,IF($H224="Canceled Late",1,0))</f>
        <v/>
      </c>
      <c r="U224" s="24">
        <f>IF($A224="","",IF(COUNTIF($A$7:$A$506,$A224)&gt;1,"Duplicate appointment ID",IF(OR($B224="",$C224="",$D224="",$E224="",$F224="",$G224="",$H224=""),"Missing required field",IF(AND($E224&lt;Dashboard!$B$3,$H224="Scheduled"),"Past appointment still Scheduled",IF(AND(OR($H224="Canceled Late",$H224="Canceled Timely"),OR($I224="",$J224="")),"Cancellation timestamp missing",IF(AND($H224="No Show",OR($N224="",$N224="Pending")),"No-show follow-up open",IF(AND($O224&lt;&gt;"",$O224&lt;$E224),"Rescheduled date before appointment","OK")))))))</f>
        <v/>
      </c>
    </row>
    <row r="225">
      <c r="A225" s="18" t="n"/>
      <c r="B225" s="18" t="n"/>
      <c r="C225" s="18" t="n"/>
      <c r="D225" s="18" t="n"/>
      <c r="E225" s="34" t="n"/>
      <c r="F225" s="20" t="n"/>
      <c r="G225" s="18" t="n"/>
      <c r="H225" s="18" t="n"/>
      <c r="I225" s="34" t="n"/>
      <c r="J225" s="20" t="n"/>
      <c r="K225" s="35">
        <f>IF(OR($A225="",$E225="",$F225="",$I225="",$J225=""),"",ROUND((($E225+$F225)-($I225+$J225))*24,1))</f>
        <v/>
      </c>
      <c r="L225" s="18" t="n"/>
      <c r="M225" s="34" t="n"/>
      <c r="N225" s="18" t="n"/>
      <c r="O225" s="34" t="n"/>
      <c r="P225" s="22" t="n"/>
      <c r="Q225" s="23">
        <f>IF(OR($A225="",$E225="",Dashboard!$B$4="",Dashboard!$B$5=""),0,IF(AND($E225&gt;=Dashboard!$B$4,$E225&lt;=Dashboard!$B$5,OR(Dashboard!$B$6="All Clinics",$C225=Dashboard!$B$6),OR(Dashboard!$B$7="All Teams",$D225=Dashboard!$B$7)),1,0))</f>
        <v/>
      </c>
      <c r="R225" s="23">
        <f>IF($A225="",0,IF(OR($H225="Completed",$H225="No Show"),1,0))</f>
        <v/>
      </c>
      <c r="S225" s="23">
        <f>IF($A225="",0,IF($H225="No Show",1,0))</f>
        <v/>
      </c>
      <c r="T225" s="23">
        <f>IF($A225="",0,IF($H225="Canceled Late",1,0))</f>
        <v/>
      </c>
      <c r="U225" s="24">
        <f>IF($A225="","",IF(COUNTIF($A$7:$A$506,$A225)&gt;1,"Duplicate appointment ID",IF(OR($B225="",$C225="",$D225="",$E225="",$F225="",$G225="",$H225=""),"Missing required field",IF(AND($E225&lt;Dashboard!$B$3,$H225="Scheduled"),"Past appointment still Scheduled",IF(AND(OR($H225="Canceled Late",$H225="Canceled Timely"),OR($I225="",$J225="")),"Cancellation timestamp missing",IF(AND($H225="No Show",OR($N225="",$N225="Pending")),"No-show follow-up open",IF(AND($O225&lt;&gt;"",$O225&lt;$E225),"Rescheduled date before appointment","OK")))))))</f>
        <v/>
      </c>
    </row>
    <row r="226">
      <c r="A226" s="18" t="n"/>
      <c r="B226" s="18" t="n"/>
      <c r="C226" s="18" t="n"/>
      <c r="D226" s="18" t="n"/>
      <c r="E226" s="34" t="n"/>
      <c r="F226" s="20" t="n"/>
      <c r="G226" s="18" t="n"/>
      <c r="H226" s="18" t="n"/>
      <c r="I226" s="34" t="n"/>
      <c r="J226" s="20" t="n"/>
      <c r="K226" s="35">
        <f>IF(OR($A226="",$E226="",$F226="",$I226="",$J226=""),"",ROUND((($E226+$F226)-($I226+$J226))*24,1))</f>
        <v/>
      </c>
      <c r="L226" s="18" t="n"/>
      <c r="M226" s="34" t="n"/>
      <c r="N226" s="18" t="n"/>
      <c r="O226" s="34" t="n"/>
      <c r="P226" s="22" t="n"/>
      <c r="Q226" s="23">
        <f>IF(OR($A226="",$E226="",Dashboard!$B$4="",Dashboard!$B$5=""),0,IF(AND($E226&gt;=Dashboard!$B$4,$E226&lt;=Dashboard!$B$5,OR(Dashboard!$B$6="All Clinics",$C226=Dashboard!$B$6),OR(Dashboard!$B$7="All Teams",$D226=Dashboard!$B$7)),1,0))</f>
        <v/>
      </c>
      <c r="R226" s="23">
        <f>IF($A226="",0,IF(OR($H226="Completed",$H226="No Show"),1,0))</f>
        <v/>
      </c>
      <c r="S226" s="23">
        <f>IF($A226="",0,IF($H226="No Show",1,0))</f>
        <v/>
      </c>
      <c r="T226" s="23">
        <f>IF($A226="",0,IF($H226="Canceled Late",1,0))</f>
        <v/>
      </c>
      <c r="U226" s="24">
        <f>IF($A226="","",IF(COUNTIF($A$7:$A$506,$A226)&gt;1,"Duplicate appointment ID",IF(OR($B226="",$C226="",$D226="",$E226="",$F226="",$G226="",$H226=""),"Missing required field",IF(AND($E226&lt;Dashboard!$B$3,$H226="Scheduled"),"Past appointment still Scheduled",IF(AND(OR($H226="Canceled Late",$H226="Canceled Timely"),OR($I226="",$J226="")),"Cancellation timestamp missing",IF(AND($H226="No Show",OR($N226="",$N226="Pending")),"No-show follow-up open",IF(AND($O226&lt;&gt;"",$O226&lt;$E226),"Rescheduled date before appointment","OK")))))))</f>
        <v/>
      </c>
    </row>
    <row r="227">
      <c r="A227" s="18" t="n"/>
      <c r="B227" s="18" t="n"/>
      <c r="C227" s="18" t="n"/>
      <c r="D227" s="18" t="n"/>
      <c r="E227" s="34" t="n"/>
      <c r="F227" s="20" t="n"/>
      <c r="G227" s="18" t="n"/>
      <c r="H227" s="18" t="n"/>
      <c r="I227" s="34" t="n"/>
      <c r="J227" s="20" t="n"/>
      <c r="K227" s="35">
        <f>IF(OR($A227="",$E227="",$F227="",$I227="",$J227=""),"",ROUND((($E227+$F227)-($I227+$J227))*24,1))</f>
        <v/>
      </c>
      <c r="L227" s="18" t="n"/>
      <c r="M227" s="34" t="n"/>
      <c r="N227" s="18" t="n"/>
      <c r="O227" s="34" t="n"/>
      <c r="P227" s="22" t="n"/>
      <c r="Q227" s="23">
        <f>IF(OR($A227="",$E227="",Dashboard!$B$4="",Dashboard!$B$5=""),0,IF(AND($E227&gt;=Dashboard!$B$4,$E227&lt;=Dashboard!$B$5,OR(Dashboard!$B$6="All Clinics",$C227=Dashboard!$B$6),OR(Dashboard!$B$7="All Teams",$D227=Dashboard!$B$7)),1,0))</f>
        <v/>
      </c>
      <c r="R227" s="23">
        <f>IF($A227="",0,IF(OR($H227="Completed",$H227="No Show"),1,0))</f>
        <v/>
      </c>
      <c r="S227" s="23">
        <f>IF($A227="",0,IF($H227="No Show",1,0))</f>
        <v/>
      </c>
      <c r="T227" s="23">
        <f>IF($A227="",0,IF($H227="Canceled Late",1,0))</f>
        <v/>
      </c>
      <c r="U227" s="24">
        <f>IF($A227="","",IF(COUNTIF($A$7:$A$506,$A227)&gt;1,"Duplicate appointment ID",IF(OR($B227="",$C227="",$D227="",$E227="",$F227="",$G227="",$H227=""),"Missing required field",IF(AND($E227&lt;Dashboard!$B$3,$H227="Scheduled"),"Past appointment still Scheduled",IF(AND(OR($H227="Canceled Late",$H227="Canceled Timely"),OR($I227="",$J227="")),"Cancellation timestamp missing",IF(AND($H227="No Show",OR($N227="",$N227="Pending")),"No-show follow-up open",IF(AND($O227&lt;&gt;"",$O227&lt;$E227),"Rescheduled date before appointment","OK")))))))</f>
        <v/>
      </c>
    </row>
    <row r="228">
      <c r="A228" s="18" t="n"/>
      <c r="B228" s="18" t="n"/>
      <c r="C228" s="18" t="n"/>
      <c r="D228" s="18" t="n"/>
      <c r="E228" s="34" t="n"/>
      <c r="F228" s="20" t="n"/>
      <c r="G228" s="18" t="n"/>
      <c r="H228" s="18" t="n"/>
      <c r="I228" s="34" t="n"/>
      <c r="J228" s="20" t="n"/>
      <c r="K228" s="35">
        <f>IF(OR($A228="",$E228="",$F228="",$I228="",$J228=""),"",ROUND((($E228+$F228)-($I228+$J228))*24,1))</f>
        <v/>
      </c>
      <c r="L228" s="18" t="n"/>
      <c r="M228" s="34" t="n"/>
      <c r="N228" s="18" t="n"/>
      <c r="O228" s="34" t="n"/>
      <c r="P228" s="22" t="n"/>
      <c r="Q228" s="23">
        <f>IF(OR($A228="",$E228="",Dashboard!$B$4="",Dashboard!$B$5=""),0,IF(AND($E228&gt;=Dashboard!$B$4,$E228&lt;=Dashboard!$B$5,OR(Dashboard!$B$6="All Clinics",$C228=Dashboard!$B$6),OR(Dashboard!$B$7="All Teams",$D228=Dashboard!$B$7)),1,0))</f>
        <v/>
      </c>
      <c r="R228" s="23">
        <f>IF($A228="",0,IF(OR($H228="Completed",$H228="No Show"),1,0))</f>
        <v/>
      </c>
      <c r="S228" s="23">
        <f>IF($A228="",0,IF($H228="No Show",1,0))</f>
        <v/>
      </c>
      <c r="T228" s="23">
        <f>IF($A228="",0,IF($H228="Canceled Late",1,0))</f>
        <v/>
      </c>
      <c r="U228" s="24">
        <f>IF($A228="","",IF(COUNTIF($A$7:$A$506,$A228)&gt;1,"Duplicate appointment ID",IF(OR($B228="",$C228="",$D228="",$E228="",$F228="",$G228="",$H228=""),"Missing required field",IF(AND($E228&lt;Dashboard!$B$3,$H228="Scheduled"),"Past appointment still Scheduled",IF(AND(OR($H228="Canceled Late",$H228="Canceled Timely"),OR($I228="",$J228="")),"Cancellation timestamp missing",IF(AND($H228="No Show",OR($N228="",$N228="Pending")),"No-show follow-up open",IF(AND($O228&lt;&gt;"",$O228&lt;$E228),"Rescheduled date before appointment","OK")))))))</f>
        <v/>
      </c>
    </row>
    <row r="229">
      <c r="A229" s="18" t="n"/>
      <c r="B229" s="18" t="n"/>
      <c r="C229" s="18" t="n"/>
      <c r="D229" s="18" t="n"/>
      <c r="E229" s="34" t="n"/>
      <c r="F229" s="20" t="n"/>
      <c r="G229" s="18" t="n"/>
      <c r="H229" s="18" t="n"/>
      <c r="I229" s="34" t="n"/>
      <c r="J229" s="20" t="n"/>
      <c r="K229" s="35">
        <f>IF(OR($A229="",$E229="",$F229="",$I229="",$J229=""),"",ROUND((($E229+$F229)-($I229+$J229))*24,1))</f>
        <v/>
      </c>
      <c r="L229" s="18" t="n"/>
      <c r="M229" s="34" t="n"/>
      <c r="N229" s="18" t="n"/>
      <c r="O229" s="34" t="n"/>
      <c r="P229" s="22" t="n"/>
      <c r="Q229" s="23">
        <f>IF(OR($A229="",$E229="",Dashboard!$B$4="",Dashboard!$B$5=""),0,IF(AND($E229&gt;=Dashboard!$B$4,$E229&lt;=Dashboard!$B$5,OR(Dashboard!$B$6="All Clinics",$C229=Dashboard!$B$6),OR(Dashboard!$B$7="All Teams",$D229=Dashboard!$B$7)),1,0))</f>
        <v/>
      </c>
      <c r="R229" s="23">
        <f>IF($A229="",0,IF(OR($H229="Completed",$H229="No Show"),1,0))</f>
        <v/>
      </c>
      <c r="S229" s="23">
        <f>IF($A229="",0,IF($H229="No Show",1,0))</f>
        <v/>
      </c>
      <c r="T229" s="23">
        <f>IF($A229="",0,IF($H229="Canceled Late",1,0))</f>
        <v/>
      </c>
      <c r="U229" s="24">
        <f>IF($A229="","",IF(COUNTIF($A$7:$A$506,$A229)&gt;1,"Duplicate appointment ID",IF(OR($B229="",$C229="",$D229="",$E229="",$F229="",$G229="",$H229=""),"Missing required field",IF(AND($E229&lt;Dashboard!$B$3,$H229="Scheduled"),"Past appointment still Scheduled",IF(AND(OR($H229="Canceled Late",$H229="Canceled Timely"),OR($I229="",$J229="")),"Cancellation timestamp missing",IF(AND($H229="No Show",OR($N229="",$N229="Pending")),"No-show follow-up open",IF(AND($O229&lt;&gt;"",$O229&lt;$E229),"Rescheduled date before appointment","OK")))))))</f>
        <v/>
      </c>
    </row>
    <row r="230">
      <c r="A230" s="18" t="n"/>
      <c r="B230" s="18" t="n"/>
      <c r="C230" s="18" t="n"/>
      <c r="D230" s="18" t="n"/>
      <c r="E230" s="34" t="n"/>
      <c r="F230" s="20" t="n"/>
      <c r="G230" s="18" t="n"/>
      <c r="H230" s="18" t="n"/>
      <c r="I230" s="34" t="n"/>
      <c r="J230" s="20" t="n"/>
      <c r="K230" s="35">
        <f>IF(OR($A230="",$E230="",$F230="",$I230="",$J230=""),"",ROUND((($E230+$F230)-($I230+$J230))*24,1))</f>
        <v/>
      </c>
      <c r="L230" s="18" t="n"/>
      <c r="M230" s="34" t="n"/>
      <c r="N230" s="18" t="n"/>
      <c r="O230" s="34" t="n"/>
      <c r="P230" s="22" t="n"/>
      <c r="Q230" s="23">
        <f>IF(OR($A230="",$E230="",Dashboard!$B$4="",Dashboard!$B$5=""),0,IF(AND($E230&gt;=Dashboard!$B$4,$E230&lt;=Dashboard!$B$5,OR(Dashboard!$B$6="All Clinics",$C230=Dashboard!$B$6),OR(Dashboard!$B$7="All Teams",$D230=Dashboard!$B$7)),1,0))</f>
        <v/>
      </c>
      <c r="R230" s="23">
        <f>IF($A230="",0,IF(OR($H230="Completed",$H230="No Show"),1,0))</f>
        <v/>
      </c>
      <c r="S230" s="23">
        <f>IF($A230="",0,IF($H230="No Show",1,0))</f>
        <v/>
      </c>
      <c r="T230" s="23">
        <f>IF($A230="",0,IF($H230="Canceled Late",1,0))</f>
        <v/>
      </c>
      <c r="U230" s="24">
        <f>IF($A230="","",IF(COUNTIF($A$7:$A$506,$A230)&gt;1,"Duplicate appointment ID",IF(OR($B230="",$C230="",$D230="",$E230="",$F230="",$G230="",$H230=""),"Missing required field",IF(AND($E230&lt;Dashboard!$B$3,$H230="Scheduled"),"Past appointment still Scheduled",IF(AND(OR($H230="Canceled Late",$H230="Canceled Timely"),OR($I230="",$J230="")),"Cancellation timestamp missing",IF(AND($H230="No Show",OR($N230="",$N230="Pending")),"No-show follow-up open",IF(AND($O230&lt;&gt;"",$O230&lt;$E230),"Rescheduled date before appointment","OK")))))))</f>
        <v/>
      </c>
    </row>
    <row r="231">
      <c r="A231" s="18" t="n"/>
      <c r="B231" s="18" t="n"/>
      <c r="C231" s="18" t="n"/>
      <c r="D231" s="18" t="n"/>
      <c r="E231" s="34" t="n"/>
      <c r="F231" s="20" t="n"/>
      <c r="G231" s="18" t="n"/>
      <c r="H231" s="18" t="n"/>
      <c r="I231" s="34" t="n"/>
      <c r="J231" s="20" t="n"/>
      <c r="K231" s="35">
        <f>IF(OR($A231="",$E231="",$F231="",$I231="",$J231=""),"",ROUND((($E231+$F231)-($I231+$J231))*24,1))</f>
        <v/>
      </c>
      <c r="L231" s="18" t="n"/>
      <c r="M231" s="34" t="n"/>
      <c r="N231" s="18" t="n"/>
      <c r="O231" s="34" t="n"/>
      <c r="P231" s="22" t="n"/>
      <c r="Q231" s="23">
        <f>IF(OR($A231="",$E231="",Dashboard!$B$4="",Dashboard!$B$5=""),0,IF(AND($E231&gt;=Dashboard!$B$4,$E231&lt;=Dashboard!$B$5,OR(Dashboard!$B$6="All Clinics",$C231=Dashboard!$B$6),OR(Dashboard!$B$7="All Teams",$D231=Dashboard!$B$7)),1,0))</f>
        <v/>
      </c>
      <c r="R231" s="23">
        <f>IF($A231="",0,IF(OR($H231="Completed",$H231="No Show"),1,0))</f>
        <v/>
      </c>
      <c r="S231" s="23">
        <f>IF($A231="",0,IF($H231="No Show",1,0))</f>
        <v/>
      </c>
      <c r="T231" s="23">
        <f>IF($A231="",0,IF($H231="Canceled Late",1,0))</f>
        <v/>
      </c>
      <c r="U231" s="24">
        <f>IF($A231="","",IF(COUNTIF($A$7:$A$506,$A231)&gt;1,"Duplicate appointment ID",IF(OR($B231="",$C231="",$D231="",$E231="",$F231="",$G231="",$H231=""),"Missing required field",IF(AND($E231&lt;Dashboard!$B$3,$H231="Scheduled"),"Past appointment still Scheduled",IF(AND(OR($H231="Canceled Late",$H231="Canceled Timely"),OR($I231="",$J231="")),"Cancellation timestamp missing",IF(AND($H231="No Show",OR($N231="",$N231="Pending")),"No-show follow-up open",IF(AND($O231&lt;&gt;"",$O231&lt;$E231),"Rescheduled date before appointment","OK")))))))</f>
        <v/>
      </c>
    </row>
    <row r="232">
      <c r="A232" s="18" t="n"/>
      <c r="B232" s="18" t="n"/>
      <c r="C232" s="18" t="n"/>
      <c r="D232" s="18" t="n"/>
      <c r="E232" s="34" t="n"/>
      <c r="F232" s="20" t="n"/>
      <c r="G232" s="18" t="n"/>
      <c r="H232" s="18" t="n"/>
      <c r="I232" s="34" t="n"/>
      <c r="J232" s="20" t="n"/>
      <c r="K232" s="35">
        <f>IF(OR($A232="",$E232="",$F232="",$I232="",$J232=""),"",ROUND((($E232+$F232)-($I232+$J232))*24,1))</f>
        <v/>
      </c>
      <c r="L232" s="18" t="n"/>
      <c r="M232" s="34" t="n"/>
      <c r="N232" s="18" t="n"/>
      <c r="O232" s="34" t="n"/>
      <c r="P232" s="22" t="n"/>
      <c r="Q232" s="23">
        <f>IF(OR($A232="",$E232="",Dashboard!$B$4="",Dashboard!$B$5=""),0,IF(AND($E232&gt;=Dashboard!$B$4,$E232&lt;=Dashboard!$B$5,OR(Dashboard!$B$6="All Clinics",$C232=Dashboard!$B$6),OR(Dashboard!$B$7="All Teams",$D232=Dashboard!$B$7)),1,0))</f>
        <v/>
      </c>
      <c r="R232" s="23">
        <f>IF($A232="",0,IF(OR($H232="Completed",$H232="No Show"),1,0))</f>
        <v/>
      </c>
      <c r="S232" s="23">
        <f>IF($A232="",0,IF($H232="No Show",1,0))</f>
        <v/>
      </c>
      <c r="T232" s="23">
        <f>IF($A232="",0,IF($H232="Canceled Late",1,0))</f>
        <v/>
      </c>
      <c r="U232" s="24">
        <f>IF($A232="","",IF(COUNTIF($A$7:$A$506,$A232)&gt;1,"Duplicate appointment ID",IF(OR($B232="",$C232="",$D232="",$E232="",$F232="",$G232="",$H232=""),"Missing required field",IF(AND($E232&lt;Dashboard!$B$3,$H232="Scheduled"),"Past appointment still Scheduled",IF(AND(OR($H232="Canceled Late",$H232="Canceled Timely"),OR($I232="",$J232="")),"Cancellation timestamp missing",IF(AND($H232="No Show",OR($N232="",$N232="Pending")),"No-show follow-up open",IF(AND($O232&lt;&gt;"",$O232&lt;$E232),"Rescheduled date before appointment","OK")))))))</f>
        <v/>
      </c>
    </row>
    <row r="233">
      <c r="A233" s="18" t="n"/>
      <c r="B233" s="18" t="n"/>
      <c r="C233" s="18" t="n"/>
      <c r="D233" s="18" t="n"/>
      <c r="E233" s="34" t="n"/>
      <c r="F233" s="20" t="n"/>
      <c r="G233" s="18" t="n"/>
      <c r="H233" s="18" t="n"/>
      <c r="I233" s="34" t="n"/>
      <c r="J233" s="20" t="n"/>
      <c r="K233" s="35">
        <f>IF(OR($A233="",$E233="",$F233="",$I233="",$J233=""),"",ROUND((($E233+$F233)-($I233+$J233))*24,1))</f>
        <v/>
      </c>
      <c r="L233" s="18" t="n"/>
      <c r="M233" s="34" t="n"/>
      <c r="N233" s="18" t="n"/>
      <c r="O233" s="34" t="n"/>
      <c r="P233" s="22" t="n"/>
      <c r="Q233" s="23">
        <f>IF(OR($A233="",$E233="",Dashboard!$B$4="",Dashboard!$B$5=""),0,IF(AND($E233&gt;=Dashboard!$B$4,$E233&lt;=Dashboard!$B$5,OR(Dashboard!$B$6="All Clinics",$C233=Dashboard!$B$6),OR(Dashboard!$B$7="All Teams",$D233=Dashboard!$B$7)),1,0))</f>
        <v/>
      </c>
      <c r="R233" s="23">
        <f>IF($A233="",0,IF(OR($H233="Completed",$H233="No Show"),1,0))</f>
        <v/>
      </c>
      <c r="S233" s="23">
        <f>IF($A233="",0,IF($H233="No Show",1,0))</f>
        <v/>
      </c>
      <c r="T233" s="23">
        <f>IF($A233="",0,IF($H233="Canceled Late",1,0))</f>
        <v/>
      </c>
      <c r="U233" s="24">
        <f>IF($A233="","",IF(COUNTIF($A$7:$A$506,$A233)&gt;1,"Duplicate appointment ID",IF(OR($B233="",$C233="",$D233="",$E233="",$F233="",$G233="",$H233=""),"Missing required field",IF(AND($E233&lt;Dashboard!$B$3,$H233="Scheduled"),"Past appointment still Scheduled",IF(AND(OR($H233="Canceled Late",$H233="Canceled Timely"),OR($I233="",$J233="")),"Cancellation timestamp missing",IF(AND($H233="No Show",OR($N233="",$N233="Pending")),"No-show follow-up open",IF(AND($O233&lt;&gt;"",$O233&lt;$E233),"Rescheduled date before appointment","OK")))))))</f>
        <v/>
      </c>
    </row>
    <row r="234">
      <c r="A234" s="18" t="n"/>
      <c r="B234" s="18" t="n"/>
      <c r="C234" s="18" t="n"/>
      <c r="D234" s="18" t="n"/>
      <c r="E234" s="34" t="n"/>
      <c r="F234" s="20" t="n"/>
      <c r="G234" s="18" t="n"/>
      <c r="H234" s="18" t="n"/>
      <c r="I234" s="34" t="n"/>
      <c r="J234" s="20" t="n"/>
      <c r="K234" s="35">
        <f>IF(OR($A234="",$E234="",$F234="",$I234="",$J234=""),"",ROUND((($E234+$F234)-($I234+$J234))*24,1))</f>
        <v/>
      </c>
      <c r="L234" s="18" t="n"/>
      <c r="M234" s="34" t="n"/>
      <c r="N234" s="18" t="n"/>
      <c r="O234" s="34" t="n"/>
      <c r="P234" s="22" t="n"/>
      <c r="Q234" s="23">
        <f>IF(OR($A234="",$E234="",Dashboard!$B$4="",Dashboard!$B$5=""),0,IF(AND($E234&gt;=Dashboard!$B$4,$E234&lt;=Dashboard!$B$5,OR(Dashboard!$B$6="All Clinics",$C234=Dashboard!$B$6),OR(Dashboard!$B$7="All Teams",$D234=Dashboard!$B$7)),1,0))</f>
        <v/>
      </c>
      <c r="R234" s="23">
        <f>IF($A234="",0,IF(OR($H234="Completed",$H234="No Show"),1,0))</f>
        <v/>
      </c>
      <c r="S234" s="23">
        <f>IF($A234="",0,IF($H234="No Show",1,0))</f>
        <v/>
      </c>
      <c r="T234" s="23">
        <f>IF($A234="",0,IF($H234="Canceled Late",1,0))</f>
        <v/>
      </c>
      <c r="U234" s="24">
        <f>IF($A234="","",IF(COUNTIF($A$7:$A$506,$A234)&gt;1,"Duplicate appointment ID",IF(OR($B234="",$C234="",$D234="",$E234="",$F234="",$G234="",$H234=""),"Missing required field",IF(AND($E234&lt;Dashboard!$B$3,$H234="Scheduled"),"Past appointment still Scheduled",IF(AND(OR($H234="Canceled Late",$H234="Canceled Timely"),OR($I234="",$J234="")),"Cancellation timestamp missing",IF(AND($H234="No Show",OR($N234="",$N234="Pending")),"No-show follow-up open",IF(AND($O234&lt;&gt;"",$O234&lt;$E234),"Rescheduled date before appointment","OK")))))))</f>
        <v/>
      </c>
    </row>
    <row r="235">
      <c r="A235" s="18" t="n"/>
      <c r="B235" s="18" t="n"/>
      <c r="C235" s="18" t="n"/>
      <c r="D235" s="18" t="n"/>
      <c r="E235" s="34" t="n"/>
      <c r="F235" s="20" t="n"/>
      <c r="G235" s="18" t="n"/>
      <c r="H235" s="18" t="n"/>
      <c r="I235" s="34" t="n"/>
      <c r="J235" s="20" t="n"/>
      <c r="K235" s="35">
        <f>IF(OR($A235="",$E235="",$F235="",$I235="",$J235=""),"",ROUND((($E235+$F235)-($I235+$J235))*24,1))</f>
        <v/>
      </c>
      <c r="L235" s="18" t="n"/>
      <c r="M235" s="34" t="n"/>
      <c r="N235" s="18" t="n"/>
      <c r="O235" s="34" t="n"/>
      <c r="P235" s="22" t="n"/>
      <c r="Q235" s="23">
        <f>IF(OR($A235="",$E235="",Dashboard!$B$4="",Dashboard!$B$5=""),0,IF(AND($E235&gt;=Dashboard!$B$4,$E235&lt;=Dashboard!$B$5,OR(Dashboard!$B$6="All Clinics",$C235=Dashboard!$B$6),OR(Dashboard!$B$7="All Teams",$D235=Dashboard!$B$7)),1,0))</f>
        <v/>
      </c>
      <c r="R235" s="23">
        <f>IF($A235="",0,IF(OR($H235="Completed",$H235="No Show"),1,0))</f>
        <v/>
      </c>
      <c r="S235" s="23">
        <f>IF($A235="",0,IF($H235="No Show",1,0))</f>
        <v/>
      </c>
      <c r="T235" s="23">
        <f>IF($A235="",0,IF($H235="Canceled Late",1,0))</f>
        <v/>
      </c>
      <c r="U235" s="24">
        <f>IF($A235="","",IF(COUNTIF($A$7:$A$506,$A235)&gt;1,"Duplicate appointment ID",IF(OR($B235="",$C235="",$D235="",$E235="",$F235="",$G235="",$H235=""),"Missing required field",IF(AND($E235&lt;Dashboard!$B$3,$H235="Scheduled"),"Past appointment still Scheduled",IF(AND(OR($H235="Canceled Late",$H235="Canceled Timely"),OR($I235="",$J235="")),"Cancellation timestamp missing",IF(AND($H235="No Show",OR($N235="",$N235="Pending")),"No-show follow-up open",IF(AND($O235&lt;&gt;"",$O235&lt;$E235),"Rescheduled date before appointment","OK")))))))</f>
        <v/>
      </c>
    </row>
    <row r="236">
      <c r="A236" s="18" t="n"/>
      <c r="B236" s="18" t="n"/>
      <c r="C236" s="18" t="n"/>
      <c r="D236" s="18" t="n"/>
      <c r="E236" s="34" t="n"/>
      <c r="F236" s="20" t="n"/>
      <c r="G236" s="18" t="n"/>
      <c r="H236" s="18" t="n"/>
      <c r="I236" s="34" t="n"/>
      <c r="J236" s="20" t="n"/>
      <c r="K236" s="35">
        <f>IF(OR($A236="",$E236="",$F236="",$I236="",$J236=""),"",ROUND((($E236+$F236)-($I236+$J236))*24,1))</f>
        <v/>
      </c>
      <c r="L236" s="18" t="n"/>
      <c r="M236" s="34" t="n"/>
      <c r="N236" s="18" t="n"/>
      <c r="O236" s="34" t="n"/>
      <c r="P236" s="22" t="n"/>
      <c r="Q236" s="23">
        <f>IF(OR($A236="",$E236="",Dashboard!$B$4="",Dashboard!$B$5=""),0,IF(AND($E236&gt;=Dashboard!$B$4,$E236&lt;=Dashboard!$B$5,OR(Dashboard!$B$6="All Clinics",$C236=Dashboard!$B$6),OR(Dashboard!$B$7="All Teams",$D236=Dashboard!$B$7)),1,0))</f>
        <v/>
      </c>
      <c r="R236" s="23">
        <f>IF($A236="",0,IF(OR($H236="Completed",$H236="No Show"),1,0))</f>
        <v/>
      </c>
      <c r="S236" s="23">
        <f>IF($A236="",0,IF($H236="No Show",1,0))</f>
        <v/>
      </c>
      <c r="T236" s="23">
        <f>IF($A236="",0,IF($H236="Canceled Late",1,0))</f>
        <v/>
      </c>
      <c r="U236" s="24">
        <f>IF($A236="","",IF(COUNTIF($A$7:$A$506,$A236)&gt;1,"Duplicate appointment ID",IF(OR($B236="",$C236="",$D236="",$E236="",$F236="",$G236="",$H236=""),"Missing required field",IF(AND($E236&lt;Dashboard!$B$3,$H236="Scheduled"),"Past appointment still Scheduled",IF(AND(OR($H236="Canceled Late",$H236="Canceled Timely"),OR($I236="",$J236="")),"Cancellation timestamp missing",IF(AND($H236="No Show",OR($N236="",$N236="Pending")),"No-show follow-up open",IF(AND($O236&lt;&gt;"",$O236&lt;$E236),"Rescheduled date before appointment","OK")))))))</f>
        <v/>
      </c>
    </row>
    <row r="237">
      <c r="A237" s="18" t="n"/>
      <c r="B237" s="18" t="n"/>
      <c r="C237" s="18" t="n"/>
      <c r="D237" s="18" t="n"/>
      <c r="E237" s="34" t="n"/>
      <c r="F237" s="20" t="n"/>
      <c r="G237" s="18" t="n"/>
      <c r="H237" s="18" t="n"/>
      <c r="I237" s="34" t="n"/>
      <c r="J237" s="20" t="n"/>
      <c r="K237" s="35">
        <f>IF(OR($A237="",$E237="",$F237="",$I237="",$J237=""),"",ROUND((($E237+$F237)-($I237+$J237))*24,1))</f>
        <v/>
      </c>
      <c r="L237" s="18" t="n"/>
      <c r="M237" s="34" t="n"/>
      <c r="N237" s="18" t="n"/>
      <c r="O237" s="34" t="n"/>
      <c r="P237" s="22" t="n"/>
      <c r="Q237" s="23">
        <f>IF(OR($A237="",$E237="",Dashboard!$B$4="",Dashboard!$B$5=""),0,IF(AND($E237&gt;=Dashboard!$B$4,$E237&lt;=Dashboard!$B$5,OR(Dashboard!$B$6="All Clinics",$C237=Dashboard!$B$6),OR(Dashboard!$B$7="All Teams",$D237=Dashboard!$B$7)),1,0))</f>
        <v/>
      </c>
      <c r="R237" s="23">
        <f>IF($A237="",0,IF(OR($H237="Completed",$H237="No Show"),1,0))</f>
        <v/>
      </c>
      <c r="S237" s="23">
        <f>IF($A237="",0,IF($H237="No Show",1,0))</f>
        <v/>
      </c>
      <c r="T237" s="23">
        <f>IF($A237="",0,IF($H237="Canceled Late",1,0))</f>
        <v/>
      </c>
      <c r="U237" s="24">
        <f>IF($A237="","",IF(COUNTIF($A$7:$A$506,$A237)&gt;1,"Duplicate appointment ID",IF(OR($B237="",$C237="",$D237="",$E237="",$F237="",$G237="",$H237=""),"Missing required field",IF(AND($E237&lt;Dashboard!$B$3,$H237="Scheduled"),"Past appointment still Scheduled",IF(AND(OR($H237="Canceled Late",$H237="Canceled Timely"),OR($I237="",$J237="")),"Cancellation timestamp missing",IF(AND($H237="No Show",OR($N237="",$N237="Pending")),"No-show follow-up open",IF(AND($O237&lt;&gt;"",$O237&lt;$E237),"Rescheduled date before appointment","OK")))))))</f>
        <v/>
      </c>
    </row>
    <row r="238">
      <c r="A238" s="18" t="n"/>
      <c r="B238" s="18" t="n"/>
      <c r="C238" s="18" t="n"/>
      <c r="D238" s="18" t="n"/>
      <c r="E238" s="34" t="n"/>
      <c r="F238" s="20" t="n"/>
      <c r="G238" s="18" t="n"/>
      <c r="H238" s="18" t="n"/>
      <c r="I238" s="34" t="n"/>
      <c r="J238" s="20" t="n"/>
      <c r="K238" s="35">
        <f>IF(OR($A238="",$E238="",$F238="",$I238="",$J238=""),"",ROUND((($E238+$F238)-($I238+$J238))*24,1))</f>
        <v/>
      </c>
      <c r="L238" s="18" t="n"/>
      <c r="M238" s="34" t="n"/>
      <c r="N238" s="18" t="n"/>
      <c r="O238" s="34" t="n"/>
      <c r="P238" s="22" t="n"/>
      <c r="Q238" s="23">
        <f>IF(OR($A238="",$E238="",Dashboard!$B$4="",Dashboard!$B$5=""),0,IF(AND($E238&gt;=Dashboard!$B$4,$E238&lt;=Dashboard!$B$5,OR(Dashboard!$B$6="All Clinics",$C238=Dashboard!$B$6),OR(Dashboard!$B$7="All Teams",$D238=Dashboard!$B$7)),1,0))</f>
        <v/>
      </c>
      <c r="R238" s="23">
        <f>IF($A238="",0,IF(OR($H238="Completed",$H238="No Show"),1,0))</f>
        <v/>
      </c>
      <c r="S238" s="23">
        <f>IF($A238="",0,IF($H238="No Show",1,0))</f>
        <v/>
      </c>
      <c r="T238" s="23">
        <f>IF($A238="",0,IF($H238="Canceled Late",1,0))</f>
        <v/>
      </c>
      <c r="U238" s="24">
        <f>IF($A238="","",IF(COUNTIF($A$7:$A$506,$A238)&gt;1,"Duplicate appointment ID",IF(OR($B238="",$C238="",$D238="",$E238="",$F238="",$G238="",$H238=""),"Missing required field",IF(AND($E238&lt;Dashboard!$B$3,$H238="Scheduled"),"Past appointment still Scheduled",IF(AND(OR($H238="Canceled Late",$H238="Canceled Timely"),OR($I238="",$J238="")),"Cancellation timestamp missing",IF(AND($H238="No Show",OR($N238="",$N238="Pending")),"No-show follow-up open",IF(AND($O238&lt;&gt;"",$O238&lt;$E238),"Rescheduled date before appointment","OK")))))))</f>
        <v/>
      </c>
    </row>
    <row r="239">
      <c r="A239" s="18" t="n"/>
      <c r="B239" s="18" t="n"/>
      <c r="C239" s="18" t="n"/>
      <c r="D239" s="18" t="n"/>
      <c r="E239" s="34" t="n"/>
      <c r="F239" s="20" t="n"/>
      <c r="G239" s="18" t="n"/>
      <c r="H239" s="18" t="n"/>
      <c r="I239" s="34" t="n"/>
      <c r="J239" s="20" t="n"/>
      <c r="K239" s="35">
        <f>IF(OR($A239="",$E239="",$F239="",$I239="",$J239=""),"",ROUND((($E239+$F239)-($I239+$J239))*24,1))</f>
        <v/>
      </c>
      <c r="L239" s="18" t="n"/>
      <c r="M239" s="34" t="n"/>
      <c r="N239" s="18" t="n"/>
      <c r="O239" s="34" t="n"/>
      <c r="P239" s="22" t="n"/>
      <c r="Q239" s="23">
        <f>IF(OR($A239="",$E239="",Dashboard!$B$4="",Dashboard!$B$5=""),0,IF(AND($E239&gt;=Dashboard!$B$4,$E239&lt;=Dashboard!$B$5,OR(Dashboard!$B$6="All Clinics",$C239=Dashboard!$B$6),OR(Dashboard!$B$7="All Teams",$D239=Dashboard!$B$7)),1,0))</f>
        <v/>
      </c>
      <c r="R239" s="23">
        <f>IF($A239="",0,IF(OR($H239="Completed",$H239="No Show"),1,0))</f>
        <v/>
      </c>
      <c r="S239" s="23">
        <f>IF($A239="",0,IF($H239="No Show",1,0))</f>
        <v/>
      </c>
      <c r="T239" s="23">
        <f>IF($A239="",0,IF($H239="Canceled Late",1,0))</f>
        <v/>
      </c>
      <c r="U239" s="24">
        <f>IF($A239="","",IF(COUNTIF($A$7:$A$506,$A239)&gt;1,"Duplicate appointment ID",IF(OR($B239="",$C239="",$D239="",$E239="",$F239="",$G239="",$H239=""),"Missing required field",IF(AND($E239&lt;Dashboard!$B$3,$H239="Scheduled"),"Past appointment still Scheduled",IF(AND(OR($H239="Canceled Late",$H239="Canceled Timely"),OR($I239="",$J239="")),"Cancellation timestamp missing",IF(AND($H239="No Show",OR($N239="",$N239="Pending")),"No-show follow-up open",IF(AND($O239&lt;&gt;"",$O239&lt;$E239),"Rescheduled date before appointment","OK")))))))</f>
        <v/>
      </c>
    </row>
    <row r="240">
      <c r="A240" s="18" t="n"/>
      <c r="B240" s="18" t="n"/>
      <c r="C240" s="18" t="n"/>
      <c r="D240" s="18" t="n"/>
      <c r="E240" s="34" t="n"/>
      <c r="F240" s="20" t="n"/>
      <c r="G240" s="18" t="n"/>
      <c r="H240" s="18" t="n"/>
      <c r="I240" s="34" t="n"/>
      <c r="J240" s="20" t="n"/>
      <c r="K240" s="35">
        <f>IF(OR($A240="",$E240="",$F240="",$I240="",$J240=""),"",ROUND((($E240+$F240)-($I240+$J240))*24,1))</f>
        <v/>
      </c>
      <c r="L240" s="18" t="n"/>
      <c r="M240" s="34" t="n"/>
      <c r="N240" s="18" t="n"/>
      <c r="O240" s="34" t="n"/>
      <c r="P240" s="22" t="n"/>
      <c r="Q240" s="23">
        <f>IF(OR($A240="",$E240="",Dashboard!$B$4="",Dashboard!$B$5=""),0,IF(AND($E240&gt;=Dashboard!$B$4,$E240&lt;=Dashboard!$B$5,OR(Dashboard!$B$6="All Clinics",$C240=Dashboard!$B$6),OR(Dashboard!$B$7="All Teams",$D240=Dashboard!$B$7)),1,0))</f>
        <v/>
      </c>
      <c r="R240" s="23">
        <f>IF($A240="",0,IF(OR($H240="Completed",$H240="No Show"),1,0))</f>
        <v/>
      </c>
      <c r="S240" s="23">
        <f>IF($A240="",0,IF($H240="No Show",1,0))</f>
        <v/>
      </c>
      <c r="T240" s="23">
        <f>IF($A240="",0,IF($H240="Canceled Late",1,0))</f>
        <v/>
      </c>
      <c r="U240" s="24">
        <f>IF($A240="","",IF(COUNTIF($A$7:$A$506,$A240)&gt;1,"Duplicate appointment ID",IF(OR($B240="",$C240="",$D240="",$E240="",$F240="",$G240="",$H240=""),"Missing required field",IF(AND($E240&lt;Dashboard!$B$3,$H240="Scheduled"),"Past appointment still Scheduled",IF(AND(OR($H240="Canceled Late",$H240="Canceled Timely"),OR($I240="",$J240="")),"Cancellation timestamp missing",IF(AND($H240="No Show",OR($N240="",$N240="Pending")),"No-show follow-up open",IF(AND($O240&lt;&gt;"",$O240&lt;$E240),"Rescheduled date before appointment","OK")))))))</f>
        <v/>
      </c>
    </row>
    <row r="241">
      <c r="A241" s="18" t="n"/>
      <c r="B241" s="18" t="n"/>
      <c r="C241" s="18" t="n"/>
      <c r="D241" s="18" t="n"/>
      <c r="E241" s="34" t="n"/>
      <c r="F241" s="20" t="n"/>
      <c r="G241" s="18" t="n"/>
      <c r="H241" s="18" t="n"/>
      <c r="I241" s="34" t="n"/>
      <c r="J241" s="20" t="n"/>
      <c r="K241" s="35">
        <f>IF(OR($A241="",$E241="",$F241="",$I241="",$J241=""),"",ROUND((($E241+$F241)-($I241+$J241))*24,1))</f>
        <v/>
      </c>
      <c r="L241" s="18" t="n"/>
      <c r="M241" s="34" t="n"/>
      <c r="N241" s="18" t="n"/>
      <c r="O241" s="34" t="n"/>
      <c r="P241" s="22" t="n"/>
      <c r="Q241" s="23">
        <f>IF(OR($A241="",$E241="",Dashboard!$B$4="",Dashboard!$B$5=""),0,IF(AND($E241&gt;=Dashboard!$B$4,$E241&lt;=Dashboard!$B$5,OR(Dashboard!$B$6="All Clinics",$C241=Dashboard!$B$6),OR(Dashboard!$B$7="All Teams",$D241=Dashboard!$B$7)),1,0))</f>
        <v/>
      </c>
      <c r="R241" s="23">
        <f>IF($A241="",0,IF(OR($H241="Completed",$H241="No Show"),1,0))</f>
        <v/>
      </c>
      <c r="S241" s="23">
        <f>IF($A241="",0,IF($H241="No Show",1,0))</f>
        <v/>
      </c>
      <c r="T241" s="23">
        <f>IF($A241="",0,IF($H241="Canceled Late",1,0))</f>
        <v/>
      </c>
      <c r="U241" s="24">
        <f>IF($A241="","",IF(COUNTIF($A$7:$A$506,$A241)&gt;1,"Duplicate appointment ID",IF(OR($B241="",$C241="",$D241="",$E241="",$F241="",$G241="",$H241=""),"Missing required field",IF(AND($E241&lt;Dashboard!$B$3,$H241="Scheduled"),"Past appointment still Scheduled",IF(AND(OR($H241="Canceled Late",$H241="Canceled Timely"),OR($I241="",$J241="")),"Cancellation timestamp missing",IF(AND($H241="No Show",OR($N241="",$N241="Pending")),"No-show follow-up open",IF(AND($O241&lt;&gt;"",$O241&lt;$E241),"Rescheduled date before appointment","OK")))))))</f>
        <v/>
      </c>
    </row>
    <row r="242">
      <c r="A242" s="18" t="n"/>
      <c r="B242" s="18" t="n"/>
      <c r="C242" s="18" t="n"/>
      <c r="D242" s="18" t="n"/>
      <c r="E242" s="34" t="n"/>
      <c r="F242" s="20" t="n"/>
      <c r="G242" s="18" t="n"/>
      <c r="H242" s="18" t="n"/>
      <c r="I242" s="34" t="n"/>
      <c r="J242" s="20" t="n"/>
      <c r="K242" s="35">
        <f>IF(OR($A242="",$E242="",$F242="",$I242="",$J242=""),"",ROUND((($E242+$F242)-($I242+$J242))*24,1))</f>
        <v/>
      </c>
      <c r="L242" s="18" t="n"/>
      <c r="M242" s="34" t="n"/>
      <c r="N242" s="18" t="n"/>
      <c r="O242" s="34" t="n"/>
      <c r="P242" s="22" t="n"/>
      <c r="Q242" s="23">
        <f>IF(OR($A242="",$E242="",Dashboard!$B$4="",Dashboard!$B$5=""),0,IF(AND($E242&gt;=Dashboard!$B$4,$E242&lt;=Dashboard!$B$5,OR(Dashboard!$B$6="All Clinics",$C242=Dashboard!$B$6),OR(Dashboard!$B$7="All Teams",$D242=Dashboard!$B$7)),1,0))</f>
        <v/>
      </c>
      <c r="R242" s="23">
        <f>IF($A242="",0,IF(OR($H242="Completed",$H242="No Show"),1,0))</f>
        <v/>
      </c>
      <c r="S242" s="23">
        <f>IF($A242="",0,IF($H242="No Show",1,0))</f>
        <v/>
      </c>
      <c r="T242" s="23">
        <f>IF($A242="",0,IF($H242="Canceled Late",1,0))</f>
        <v/>
      </c>
      <c r="U242" s="24">
        <f>IF($A242="","",IF(COUNTIF($A$7:$A$506,$A242)&gt;1,"Duplicate appointment ID",IF(OR($B242="",$C242="",$D242="",$E242="",$F242="",$G242="",$H242=""),"Missing required field",IF(AND($E242&lt;Dashboard!$B$3,$H242="Scheduled"),"Past appointment still Scheduled",IF(AND(OR($H242="Canceled Late",$H242="Canceled Timely"),OR($I242="",$J242="")),"Cancellation timestamp missing",IF(AND($H242="No Show",OR($N242="",$N242="Pending")),"No-show follow-up open",IF(AND($O242&lt;&gt;"",$O242&lt;$E242),"Rescheduled date before appointment","OK")))))))</f>
        <v/>
      </c>
    </row>
    <row r="243">
      <c r="A243" s="18" t="n"/>
      <c r="B243" s="18" t="n"/>
      <c r="C243" s="18" t="n"/>
      <c r="D243" s="18" t="n"/>
      <c r="E243" s="34" t="n"/>
      <c r="F243" s="20" t="n"/>
      <c r="G243" s="18" t="n"/>
      <c r="H243" s="18" t="n"/>
      <c r="I243" s="34" t="n"/>
      <c r="J243" s="20" t="n"/>
      <c r="K243" s="35">
        <f>IF(OR($A243="",$E243="",$F243="",$I243="",$J243=""),"",ROUND((($E243+$F243)-($I243+$J243))*24,1))</f>
        <v/>
      </c>
      <c r="L243" s="18" t="n"/>
      <c r="M243" s="34" t="n"/>
      <c r="N243" s="18" t="n"/>
      <c r="O243" s="34" t="n"/>
      <c r="P243" s="22" t="n"/>
      <c r="Q243" s="23">
        <f>IF(OR($A243="",$E243="",Dashboard!$B$4="",Dashboard!$B$5=""),0,IF(AND($E243&gt;=Dashboard!$B$4,$E243&lt;=Dashboard!$B$5,OR(Dashboard!$B$6="All Clinics",$C243=Dashboard!$B$6),OR(Dashboard!$B$7="All Teams",$D243=Dashboard!$B$7)),1,0))</f>
        <v/>
      </c>
      <c r="R243" s="23">
        <f>IF($A243="",0,IF(OR($H243="Completed",$H243="No Show"),1,0))</f>
        <v/>
      </c>
      <c r="S243" s="23">
        <f>IF($A243="",0,IF($H243="No Show",1,0))</f>
        <v/>
      </c>
      <c r="T243" s="23">
        <f>IF($A243="",0,IF($H243="Canceled Late",1,0))</f>
        <v/>
      </c>
      <c r="U243" s="24">
        <f>IF($A243="","",IF(COUNTIF($A$7:$A$506,$A243)&gt;1,"Duplicate appointment ID",IF(OR($B243="",$C243="",$D243="",$E243="",$F243="",$G243="",$H243=""),"Missing required field",IF(AND($E243&lt;Dashboard!$B$3,$H243="Scheduled"),"Past appointment still Scheduled",IF(AND(OR($H243="Canceled Late",$H243="Canceled Timely"),OR($I243="",$J243="")),"Cancellation timestamp missing",IF(AND($H243="No Show",OR($N243="",$N243="Pending")),"No-show follow-up open",IF(AND($O243&lt;&gt;"",$O243&lt;$E243),"Rescheduled date before appointment","OK")))))))</f>
        <v/>
      </c>
    </row>
    <row r="244">
      <c r="A244" s="18" t="n"/>
      <c r="B244" s="18" t="n"/>
      <c r="C244" s="18" t="n"/>
      <c r="D244" s="18" t="n"/>
      <c r="E244" s="34" t="n"/>
      <c r="F244" s="20" t="n"/>
      <c r="G244" s="18" t="n"/>
      <c r="H244" s="18" t="n"/>
      <c r="I244" s="34" t="n"/>
      <c r="J244" s="20" t="n"/>
      <c r="K244" s="35">
        <f>IF(OR($A244="",$E244="",$F244="",$I244="",$J244=""),"",ROUND((($E244+$F244)-($I244+$J244))*24,1))</f>
        <v/>
      </c>
      <c r="L244" s="18" t="n"/>
      <c r="M244" s="34" t="n"/>
      <c r="N244" s="18" t="n"/>
      <c r="O244" s="34" t="n"/>
      <c r="P244" s="22" t="n"/>
      <c r="Q244" s="23">
        <f>IF(OR($A244="",$E244="",Dashboard!$B$4="",Dashboard!$B$5=""),0,IF(AND($E244&gt;=Dashboard!$B$4,$E244&lt;=Dashboard!$B$5,OR(Dashboard!$B$6="All Clinics",$C244=Dashboard!$B$6),OR(Dashboard!$B$7="All Teams",$D244=Dashboard!$B$7)),1,0))</f>
        <v/>
      </c>
      <c r="R244" s="23">
        <f>IF($A244="",0,IF(OR($H244="Completed",$H244="No Show"),1,0))</f>
        <v/>
      </c>
      <c r="S244" s="23">
        <f>IF($A244="",0,IF($H244="No Show",1,0))</f>
        <v/>
      </c>
      <c r="T244" s="23">
        <f>IF($A244="",0,IF($H244="Canceled Late",1,0))</f>
        <v/>
      </c>
      <c r="U244" s="24">
        <f>IF($A244="","",IF(COUNTIF($A$7:$A$506,$A244)&gt;1,"Duplicate appointment ID",IF(OR($B244="",$C244="",$D244="",$E244="",$F244="",$G244="",$H244=""),"Missing required field",IF(AND($E244&lt;Dashboard!$B$3,$H244="Scheduled"),"Past appointment still Scheduled",IF(AND(OR($H244="Canceled Late",$H244="Canceled Timely"),OR($I244="",$J244="")),"Cancellation timestamp missing",IF(AND($H244="No Show",OR($N244="",$N244="Pending")),"No-show follow-up open",IF(AND($O244&lt;&gt;"",$O244&lt;$E244),"Rescheduled date before appointment","OK")))))))</f>
        <v/>
      </c>
    </row>
    <row r="245">
      <c r="A245" s="18" t="n"/>
      <c r="B245" s="18" t="n"/>
      <c r="C245" s="18" t="n"/>
      <c r="D245" s="18" t="n"/>
      <c r="E245" s="34" t="n"/>
      <c r="F245" s="20" t="n"/>
      <c r="G245" s="18" t="n"/>
      <c r="H245" s="18" t="n"/>
      <c r="I245" s="34" t="n"/>
      <c r="J245" s="20" t="n"/>
      <c r="K245" s="35">
        <f>IF(OR($A245="",$E245="",$F245="",$I245="",$J245=""),"",ROUND((($E245+$F245)-($I245+$J245))*24,1))</f>
        <v/>
      </c>
      <c r="L245" s="18" t="n"/>
      <c r="M245" s="34" t="n"/>
      <c r="N245" s="18" t="n"/>
      <c r="O245" s="34" t="n"/>
      <c r="P245" s="22" t="n"/>
      <c r="Q245" s="23">
        <f>IF(OR($A245="",$E245="",Dashboard!$B$4="",Dashboard!$B$5=""),0,IF(AND($E245&gt;=Dashboard!$B$4,$E245&lt;=Dashboard!$B$5,OR(Dashboard!$B$6="All Clinics",$C245=Dashboard!$B$6),OR(Dashboard!$B$7="All Teams",$D245=Dashboard!$B$7)),1,0))</f>
        <v/>
      </c>
      <c r="R245" s="23">
        <f>IF($A245="",0,IF(OR($H245="Completed",$H245="No Show"),1,0))</f>
        <v/>
      </c>
      <c r="S245" s="23">
        <f>IF($A245="",0,IF($H245="No Show",1,0))</f>
        <v/>
      </c>
      <c r="T245" s="23">
        <f>IF($A245="",0,IF($H245="Canceled Late",1,0))</f>
        <v/>
      </c>
      <c r="U245" s="24">
        <f>IF($A245="","",IF(COUNTIF($A$7:$A$506,$A245)&gt;1,"Duplicate appointment ID",IF(OR($B245="",$C245="",$D245="",$E245="",$F245="",$G245="",$H245=""),"Missing required field",IF(AND($E245&lt;Dashboard!$B$3,$H245="Scheduled"),"Past appointment still Scheduled",IF(AND(OR($H245="Canceled Late",$H245="Canceled Timely"),OR($I245="",$J245="")),"Cancellation timestamp missing",IF(AND($H245="No Show",OR($N245="",$N245="Pending")),"No-show follow-up open",IF(AND($O245&lt;&gt;"",$O245&lt;$E245),"Rescheduled date before appointment","OK")))))))</f>
        <v/>
      </c>
    </row>
    <row r="246">
      <c r="A246" s="18" t="n"/>
      <c r="B246" s="18" t="n"/>
      <c r="C246" s="18" t="n"/>
      <c r="D246" s="18" t="n"/>
      <c r="E246" s="34" t="n"/>
      <c r="F246" s="20" t="n"/>
      <c r="G246" s="18" t="n"/>
      <c r="H246" s="18" t="n"/>
      <c r="I246" s="34" t="n"/>
      <c r="J246" s="20" t="n"/>
      <c r="K246" s="35">
        <f>IF(OR($A246="",$E246="",$F246="",$I246="",$J246=""),"",ROUND((($E246+$F246)-($I246+$J246))*24,1))</f>
        <v/>
      </c>
      <c r="L246" s="18" t="n"/>
      <c r="M246" s="34" t="n"/>
      <c r="N246" s="18" t="n"/>
      <c r="O246" s="34" t="n"/>
      <c r="P246" s="22" t="n"/>
      <c r="Q246" s="23">
        <f>IF(OR($A246="",$E246="",Dashboard!$B$4="",Dashboard!$B$5=""),0,IF(AND($E246&gt;=Dashboard!$B$4,$E246&lt;=Dashboard!$B$5,OR(Dashboard!$B$6="All Clinics",$C246=Dashboard!$B$6),OR(Dashboard!$B$7="All Teams",$D246=Dashboard!$B$7)),1,0))</f>
        <v/>
      </c>
      <c r="R246" s="23">
        <f>IF($A246="",0,IF(OR($H246="Completed",$H246="No Show"),1,0))</f>
        <v/>
      </c>
      <c r="S246" s="23">
        <f>IF($A246="",0,IF($H246="No Show",1,0))</f>
        <v/>
      </c>
      <c r="T246" s="23">
        <f>IF($A246="",0,IF($H246="Canceled Late",1,0))</f>
        <v/>
      </c>
      <c r="U246" s="24">
        <f>IF($A246="","",IF(COUNTIF($A$7:$A$506,$A246)&gt;1,"Duplicate appointment ID",IF(OR($B246="",$C246="",$D246="",$E246="",$F246="",$G246="",$H246=""),"Missing required field",IF(AND($E246&lt;Dashboard!$B$3,$H246="Scheduled"),"Past appointment still Scheduled",IF(AND(OR($H246="Canceled Late",$H246="Canceled Timely"),OR($I246="",$J246="")),"Cancellation timestamp missing",IF(AND($H246="No Show",OR($N246="",$N246="Pending")),"No-show follow-up open",IF(AND($O246&lt;&gt;"",$O246&lt;$E246),"Rescheduled date before appointment","OK")))))))</f>
        <v/>
      </c>
    </row>
    <row r="247">
      <c r="A247" s="18" t="n"/>
      <c r="B247" s="18" t="n"/>
      <c r="C247" s="18" t="n"/>
      <c r="D247" s="18" t="n"/>
      <c r="E247" s="34" t="n"/>
      <c r="F247" s="20" t="n"/>
      <c r="G247" s="18" t="n"/>
      <c r="H247" s="18" t="n"/>
      <c r="I247" s="34" t="n"/>
      <c r="J247" s="20" t="n"/>
      <c r="K247" s="35">
        <f>IF(OR($A247="",$E247="",$F247="",$I247="",$J247=""),"",ROUND((($E247+$F247)-($I247+$J247))*24,1))</f>
        <v/>
      </c>
      <c r="L247" s="18" t="n"/>
      <c r="M247" s="34" t="n"/>
      <c r="N247" s="18" t="n"/>
      <c r="O247" s="34" t="n"/>
      <c r="P247" s="22" t="n"/>
      <c r="Q247" s="23">
        <f>IF(OR($A247="",$E247="",Dashboard!$B$4="",Dashboard!$B$5=""),0,IF(AND($E247&gt;=Dashboard!$B$4,$E247&lt;=Dashboard!$B$5,OR(Dashboard!$B$6="All Clinics",$C247=Dashboard!$B$6),OR(Dashboard!$B$7="All Teams",$D247=Dashboard!$B$7)),1,0))</f>
        <v/>
      </c>
      <c r="R247" s="23">
        <f>IF($A247="",0,IF(OR($H247="Completed",$H247="No Show"),1,0))</f>
        <v/>
      </c>
      <c r="S247" s="23">
        <f>IF($A247="",0,IF($H247="No Show",1,0))</f>
        <v/>
      </c>
      <c r="T247" s="23">
        <f>IF($A247="",0,IF($H247="Canceled Late",1,0))</f>
        <v/>
      </c>
      <c r="U247" s="24">
        <f>IF($A247="","",IF(COUNTIF($A$7:$A$506,$A247)&gt;1,"Duplicate appointment ID",IF(OR($B247="",$C247="",$D247="",$E247="",$F247="",$G247="",$H247=""),"Missing required field",IF(AND($E247&lt;Dashboard!$B$3,$H247="Scheduled"),"Past appointment still Scheduled",IF(AND(OR($H247="Canceled Late",$H247="Canceled Timely"),OR($I247="",$J247="")),"Cancellation timestamp missing",IF(AND($H247="No Show",OR($N247="",$N247="Pending")),"No-show follow-up open",IF(AND($O247&lt;&gt;"",$O247&lt;$E247),"Rescheduled date before appointment","OK")))))))</f>
        <v/>
      </c>
    </row>
    <row r="248">
      <c r="A248" s="18" t="n"/>
      <c r="B248" s="18" t="n"/>
      <c r="C248" s="18" t="n"/>
      <c r="D248" s="18" t="n"/>
      <c r="E248" s="34" t="n"/>
      <c r="F248" s="20" t="n"/>
      <c r="G248" s="18" t="n"/>
      <c r="H248" s="18" t="n"/>
      <c r="I248" s="34" t="n"/>
      <c r="J248" s="20" t="n"/>
      <c r="K248" s="35">
        <f>IF(OR($A248="",$E248="",$F248="",$I248="",$J248=""),"",ROUND((($E248+$F248)-($I248+$J248))*24,1))</f>
        <v/>
      </c>
      <c r="L248" s="18" t="n"/>
      <c r="M248" s="34" t="n"/>
      <c r="N248" s="18" t="n"/>
      <c r="O248" s="34" t="n"/>
      <c r="P248" s="22" t="n"/>
      <c r="Q248" s="23">
        <f>IF(OR($A248="",$E248="",Dashboard!$B$4="",Dashboard!$B$5=""),0,IF(AND($E248&gt;=Dashboard!$B$4,$E248&lt;=Dashboard!$B$5,OR(Dashboard!$B$6="All Clinics",$C248=Dashboard!$B$6),OR(Dashboard!$B$7="All Teams",$D248=Dashboard!$B$7)),1,0))</f>
        <v/>
      </c>
      <c r="R248" s="23">
        <f>IF($A248="",0,IF(OR($H248="Completed",$H248="No Show"),1,0))</f>
        <v/>
      </c>
      <c r="S248" s="23">
        <f>IF($A248="",0,IF($H248="No Show",1,0))</f>
        <v/>
      </c>
      <c r="T248" s="23">
        <f>IF($A248="",0,IF($H248="Canceled Late",1,0))</f>
        <v/>
      </c>
      <c r="U248" s="24">
        <f>IF($A248="","",IF(COUNTIF($A$7:$A$506,$A248)&gt;1,"Duplicate appointment ID",IF(OR($B248="",$C248="",$D248="",$E248="",$F248="",$G248="",$H248=""),"Missing required field",IF(AND($E248&lt;Dashboard!$B$3,$H248="Scheduled"),"Past appointment still Scheduled",IF(AND(OR($H248="Canceled Late",$H248="Canceled Timely"),OR($I248="",$J248="")),"Cancellation timestamp missing",IF(AND($H248="No Show",OR($N248="",$N248="Pending")),"No-show follow-up open",IF(AND($O248&lt;&gt;"",$O248&lt;$E248),"Rescheduled date before appointment","OK")))))))</f>
        <v/>
      </c>
    </row>
    <row r="249">
      <c r="A249" s="18" t="n"/>
      <c r="B249" s="18" t="n"/>
      <c r="C249" s="18" t="n"/>
      <c r="D249" s="18" t="n"/>
      <c r="E249" s="34" t="n"/>
      <c r="F249" s="20" t="n"/>
      <c r="G249" s="18" t="n"/>
      <c r="H249" s="18" t="n"/>
      <c r="I249" s="34" t="n"/>
      <c r="J249" s="20" t="n"/>
      <c r="K249" s="35">
        <f>IF(OR($A249="",$E249="",$F249="",$I249="",$J249=""),"",ROUND((($E249+$F249)-($I249+$J249))*24,1))</f>
        <v/>
      </c>
      <c r="L249" s="18" t="n"/>
      <c r="M249" s="34" t="n"/>
      <c r="N249" s="18" t="n"/>
      <c r="O249" s="34" t="n"/>
      <c r="P249" s="22" t="n"/>
      <c r="Q249" s="23">
        <f>IF(OR($A249="",$E249="",Dashboard!$B$4="",Dashboard!$B$5=""),0,IF(AND($E249&gt;=Dashboard!$B$4,$E249&lt;=Dashboard!$B$5,OR(Dashboard!$B$6="All Clinics",$C249=Dashboard!$B$6),OR(Dashboard!$B$7="All Teams",$D249=Dashboard!$B$7)),1,0))</f>
        <v/>
      </c>
      <c r="R249" s="23">
        <f>IF($A249="",0,IF(OR($H249="Completed",$H249="No Show"),1,0))</f>
        <v/>
      </c>
      <c r="S249" s="23">
        <f>IF($A249="",0,IF($H249="No Show",1,0))</f>
        <v/>
      </c>
      <c r="T249" s="23">
        <f>IF($A249="",0,IF($H249="Canceled Late",1,0))</f>
        <v/>
      </c>
      <c r="U249" s="24">
        <f>IF($A249="","",IF(COUNTIF($A$7:$A$506,$A249)&gt;1,"Duplicate appointment ID",IF(OR($B249="",$C249="",$D249="",$E249="",$F249="",$G249="",$H249=""),"Missing required field",IF(AND($E249&lt;Dashboard!$B$3,$H249="Scheduled"),"Past appointment still Scheduled",IF(AND(OR($H249="Canceled Late",$H249="Canceled Timely"),OR($I249="",$J249="")),"Cancellation timestamp missing",IF(AND($H249="No Show",OR($N249="",$N249="Pending")),"No-show follow-up open",IF(AND($O249&lt;&gt;"",$O249&lt;$E249),"Rescheduled date before appointment","OK")))))))</f>
        <v/>
      </c>
    </row>
    <row r="250">
      <c r="A250" s="18" t="n"/>
      <c r="B250" s="18" t="n"/>
      <c r="C250" s="18" t="n"/>
      <c r="D250" s="18" t="n"/>
      <c r="E250" s="34" t="n"/>
      <c r="F250" s="20" t="n"/>
      <c r="G250" s="18" t="n"/>
      <c r="H250" s="18" t="n"/>
      <c r="I250" s="34" t="n"/>
      <c r="J250" s="20" t="n"/>
      <c r="K250" s="35">
        <f>IF(OR($A250="",$E250="",$F250="",$I250="",$J250=""),"",ROUND((($E250+$F250)-($I250+$J250))*24,1))</f>
        <v/>
      </c>
      <c r="L250" s="18" t="n"/>
      <c r="M250" s="34" t="n"/>
      <c r="N250" s="18" t="n"/>
      <c r="O250" s="34" t="n"/>
      <c r="P250" s="22" t="n"/>
      <c r="Q250" s="23">
        <f>IF(OR($A250="",$E250="",Dashboard!$B$4="",Dashboard!$B$5=""),0,IF(AND($E250&gt;=Dashboard!$B$4,$E250&lt;=Dashboard!$B$5,OR(Dashboard!$B$6="All Clinics",$C250=Dashboard!$B$6),OR(Dashboard!$B$7="All Teams",$D250=Dashboard!$B$7)),1,0))</f>
        <v/>
      </c>
      <c r="R250" s="23">
        <f>IF($A250="",0,IF(OR($H250="Completed",$H250="No Show"),1,0))</f>
        <v/>
      </c>
      <c r="S250" s="23">
        <f>IF($A250="",0,IF($H250="No Show",1,0))</f>
        <v/>
      </c>
      <c r="T250" s="23">
        <f>IF($A250="",0,IF($H250="Canceled Late",1,0))</f>
        <v/>
      </c>
      <c r="U250" s="24">
        <f>IF($A250="","",IF(COUNTIF($A$7:$A$506,$A250)&gt;1,"Duplicate appointment ID",IF(OR($B250="",$C250="",$D250="",$E250="",$F250="",$G250="",$H250=""),"Missing required field",IF(AND($E250&lt;Dashboard!$B$3,$H250="Scheduled"),"Past appointment still Scheduled",IF(AND(OR($H250="Canceled Late",$H250="Canceled Timely"),OR($I250="",$J250="")),"Cancellation timestamp missing",IF(AND($H250="No Show",OR($N250="",$N250="Pending")),"No-show follow-up open",IF(AND($O250&lt;&gt;"",$O250&lt;$E250),"Rescheduled date before appointment","OK")))))))</f>
        <v/>
      </c>
    </row>
    <row r="251">
      <c r="A251" s="18" t="n"/>
      <c r="B251" s="18" t="n"/>
      <c r="C251" s="18" t="n"/>
      <c r="D251" s="18" t="n"/>
      <c r="E251" s="34" t="n"/>
      <c r="F251" s="20" t="n"/>
      <c r="G251" s="18" t="n"/>
      <c r="H251" s="18" t="n"/>
      <c r="I251" s="34" t="n"/>
      <c r="J251" s="20" t="n"/>
      <c r="K251" s="35">
        <f>IF(OR($A251="",$E251="",$F251="",$I251="",$J251=""),"",ROUND((($E251+$F251)-($I251+$J251))*24,1))</f>
        <v/>
      </c>
      <c r="L251" s="18" t="n"/>
      <c r="M251" s="34" t="n"/>
      <c r="N251" s="18" t="n"/>
      <c r="O251" s="34" t="n"/>
      <c r="P251" s="22" t="n"/>
      <c r="Q251" s="23">
        <f>IF(OR($A251="",$E251="",Dashboard!$B$4="",Dashboard!$B$5=""),0,IF(AND($E251&gt;=Dashboard!$B$4,$E251&lt;=Dashboard!$B$5,OR(Dashboard!$B$6="All Clinics",$C251=Dashboard!$B$6),OR(Dashboard!$B$7="All Teams",$D251=Dashboard!$B$7)),1,0))</f>
        <v/>
      </c>
      <c r="R251" s="23">
        <f>IF($A251="",0,IF(OR($H251="Completed",$H251="No Show"),1,0))</f>
        <v/>
      </c>
      <c r="S251" s="23">
        <f>IF($A251="",0,IF($H251="No Show",1,0))</f>
        <v/>
      </c>
      <c r="T251" s="23">
        <f>IF($A251="",0,IF($H251="Canceled Late",1,0))</f>
        <v/>
      </c>
      <c r="U251" s="24">
        <f>IF($A251="","",IF(COUNTIF($A$7:$A$506,$A251)&gt;1,"Duplicate appointment ID",IF(OR($B251="",$C251="",$D251="",$E251="",$F251="",$G251="",$H251=""),"Missing required field",IF(AND($E251&lt;Dashboard!$B$3,$H251="Scheduled"),"Past appointment still Scheduled",IF(AND(OR($H251="Canceled Late",$H251="Canceled Timely"),OR($I251="",$J251="")),"Cancellation timestamp missing",IF(AND($H251="No Show",OR($N251="",$N251="Pending")),"No-show follow-up open",IF(AND($O251&lt;&gt;"",$O251&lt;$E251),"Rescheduled date before appointment","OK")))))))</f>
        <v/>
      </c>
    </row>
    <row r="252">
      <c r="A252" s="18" t="n"/>
      <c r="B252" s="18" t="n"/>
      <c r="C252" s="18" t="n"/>
      <c r="D252" s="18" t="n"/>
      <c r="E252" s="34" t="n"/>
      <c r="F252" s="20" t="n"/>
      <c r="G252" s="18" t="n"/>
      <c r="H252" s="18" t="n"/>
      <c r="I252" s="34" t="n"/>
      <c r="J252" s="20" t="n"/>
      <c r="K252" s="35">
        <f>IF(OR($A252="",$E252="",$F252="",$I252="",$J252=""),"",ROUND((($E252+$F252)-($I252+$J252))*24,1))</f>
        <v/>
      </c>
      <c r="L252" s="18" t="n"/>
      <c r="M252" s="34" t="n"/>
      <c r="N252" s="18" t="n"/>
      <c r="O252" s="34" t="n"/>
      <c r="P252" s="22" t="n"/>
      <c r="Q252" s="23">
        <f>IF(OR($A252="",$E252="",Dashboard!$B$4="",Dashboard!$B$5=""),0,IF(AND($E252&gt;=Dashboard!$B$4,$E252&lt;=Dashboard!$B$5,OR(Dashboard!$B$6="All Clinics",$C252=Dashboard!$B$6),OR(Dashboard!$B$7="All Teams",$D252=Dashboard!$B$7)),1,0))</f>
        <v/>
      </c>
      <c r="R252" s="23">
        <f>IF($A252="",0,IF(OR($H252="Completed",$H252="No Show"),1,0))</f>
        <v/>
      </c>
      <c r="S252" s="23">
        <f>IF($A252="",0,IF($H252="No Show",1,0))</f>
        <v/>
      </c>
      <c r="T252" s="23">
        <f>IF($A252="",0,IF($H252="Canceled Late",1,0))</f>
        <v/>
      </c>
      <c r="U252" s="24">
        <f>IF($A252="","",IF(COUNTIF($A$7:$A$506,$A252)&gt;1,"Duplicate appointment ID",IF(OR($B252="",$C252="",$D252="",$E252="",$F252="",$G252="",$H252=""),"Missing required field",IF(AND($E252&lt;Dashboard!$B$3,$H252="Scheduled"),"Past appointment still Scheduled",IF(AND(OR($H252="Canceled Late",$H252="Canceled Timely"),OR($I252="",$J252="")),"Cancellation timestamp missing",IF(AND($H252="No Show",OR($N252="",$N252="Pending")),"No-show follow-up open",IF(AND($O252&lt;&gt;"",$O252&lt;$E252),"Rescheduled date before appointment","OK")))))))</f>
        <v/>
      </c>
    </row>
    <row r="253">
      <c r="A253" s="18" t="n"/>
      <c r="B253" s="18" t="n"/>
      <c r="C253" s="18" t="n"/>
      <c r="D253" s="18" t="n"/>
      <c r="E253" s="34" t="n"/>
      <c r="F253" s="20" t="n"/>
      <c r="G253" s="18" t="n"/>
      <c r="H253" s="18" t="n"/>
      <c r="I253" s="34" t="n"/>
      <c r="J253" s="20" t="n"/>
      <c r="K253" s="35">
        <f>IF(OR($A253="",$E253="",$F253="",$I253="",$J253=""),"",ROUND((($E253+$F253)-($I253+$J253))*24,1))</f>
        <v/>
      </c>
      <c r="L253" s="18" t="n"/>
      <c r="M253" s="34" t="n"/>
      <c r="N253" s="18" t="n"/>
      <c r="O253" s="34" t="n"/>
      <c r="P253" s="22" t="n"/>
      <c r="Q253" s="23">
        <f>IF(OR($A253="",$E253="",Dashboard!$B$4="",Dashboard!$B$5=""),0,IF(AND($E253&gt;=Dashboard!$B$4,$E253&lt;=Dashboard!$B$5,OR(Dashboard!$B$6="All Clinics",$C253=Dashboard!$B$6),OR(Dashboard!$B$7="All Teams",$D253=Dashboard!$B$7)),1,0))</f>
        <v/>
      </c>
      <c r="R253" s="23">
        <f>IF($A253="",0,IF(OR($H253="Completed",$H253="No Show"),1,0))</f>
        <v/>
      </c>
      <c r="S253" s="23">
        <f>IF($A253="",0,IF($H253="No Show",1,0))</f>
        <v/>
      </c>
      <c r="T253" s="23">
        <f>IF($A253="",0,IF($H253="Canceled Late",1,0))</f>
        <v/>
      </c>
      <c r="U253" s="24">
        <f>IF($A253="","",IF(COUNTIF($A$7:$A$506,$A253)&gt;1,"Duplicate appointment ID",IF(OR($B253="",$C253="",$D253="",$E253="",$F253="",$G253="",$H253=""),"Missing required field",IF(AND($E253&lt;Dashboard!$B$3,$H253="Scheduled"),"Past appointment still Scheduled",IF(AND(OR($H253="Canceled Late",$H253="Canceled Timely"),OR($I253="",$J253="")),"Cancellation timestamp missing",IF(AND($H253="No Show",OR($N253="",$N253="Pending")),"No-show follow-up open",IF(AND($O253&lt;&gt;"",$O253&lt;$E253),"Rescheduled date before appointment","OK")))))))</f>
        <v/>
      </c>
    </row>
    <row r="254">
      <c r="A254" s="18" t="n"/>
      <c r="B254" s="18" t="n"/>
      <c r="C254" s="18" t="n"/>
      <c r="D254" s="18" t="n"/>
      <c r="E254" s="34" t="n"/>
      <c r="F254" s="20" t="n"/>
      <c r="G254" s="18" t="n"/>
      <c r="H254" s="18" t="n"/>
      <c r="I254" s="34" t="n"/>
      <c r="J254" s="20" t="n"/>
      <c r="K254" s="35">
        <f>IF(OR($A254="",$E254="",$F254="",$I254="",$J254=""),"",ROUND((($E254+$F254)-($I254+$J254))*24,1))</f>
        <v/>
      </c>
      <c r="L254" s="18" t="n"/>
      <c r="M254" s="34" t="n"/>
      <c r="N254" s="18" t="n"/>
      <c r="O254" s="34" t="n"/>
      <c r="P254" s="22" t="n"/>
      <c r="Q254" s="23">
        <f>IF(OR($A254="",$E254="",Dashboard!$B$4="",Dashboard!$B$5=""),0,IF(AND($E254&gt;=Dashboard!$B$4,$E254&lt;=Dashboard!$B$5,OR(Dashboard!$B$6="All Clinics",$C254=Dashboard!$B$6),OR(Dashboard!$B$7="All Teams",$D254=Dashboard!$B$7)),1,0))</f>
        <v/>
      </c>
      <c r="R254" s="23">
        <f>IF($A254="",0,IF(OR($H254="Completed",$H254="No Show"),1,0))</f>
        <v/>
      </c>
      <c r="S254" s="23">
        <f>IF($A254="",0,IF($H254="No Show",1,0))</f>
        <v/>
      </c>
      <c r="T254" s="23">
        <f>IF($A254="",0,IF($H254="Canceled Late",1,0))</f>
        <v/>
      </c>
      <c r="U254" s="24">
        <f>IF($A254="","",IF(COUNTIF($A$7:$A$506,$A254)&gt;1,"Duplicate appointment ID",IF(OR($B254="",$C254="",$D254="",$E254="",$F254="",$G254="",$H254=""),"Missing required field",IF(AND($E254&lt;Dashboard!$B$3,$H254="Scheduled"),"Past appointment still Scheduled",IF(AND(OR($H254="Canceled Late",$H254="Canceled Timely"),OR($I254="",$J254="")),"Cancellation timestamp missing",IF(AND($H254="No Show",OR($N254="",$N254="Pending")),"No-show follow-up open",IF(AND($O254&lt;&gt;"",$O254&lt;$E254),"Rescheduled date before appointment","OK")))))))</f>
        <v/>
      </c>
    </row>
    <row r="255">
      <c r="A255" s="18" t="n"/>
      <c r="B255" s="18" t="n"/>
      <c r="C255" s="18" t="n"/>
      <c r="D255" s="18" t="n"/>
      <c r="E255" s="34" t="n"/>
      <c r="F255" s="20" t="n"/>
      <c r="G255" s="18" t="n"/>
      <c r="H255" s="18" t="n"/>
      <c r="I255" s="34" t="n"/>
      <c r="J255" s="20" t="n"/>
      <c r="K255" s="35">
        <f>IF(OR($A255="",$E255="",$F255="",$I255="",$J255=""),"",ROUND((($E255+$F255)-($I255+$J255))*24,1))</f>
        <v/>
      </c>
      <c r="L255" s="18" t="n"/>
      <c r="M255" s="34" t="n"/>
      <c r="N255" s="18" t="n"/>
      <c r="O255" s="34" t="n"/>
      <c r="P255" s="22" t="n"/>
      <c r="Q255" s="23">
        <f>IF(OR($A255="",$E255="",Dashboard!$B$4="",Dashboard!$B$5=""),0,IF(AND($E255&gt;=Dashboard!$B$4,$E255&lt;=Dashboard!$B$5,OR(Dashboard!$B$6="All Clinics",$C255=Dashboard!$B$6),OR(Dashboard!$B$7="All Teams",$D255=Dashboard!$B$7)),1,0))</f>
        <v/>
      </c>
      <c r="R255" s="23">
        <f>IF($A255="",0,IF(OR($H255="Completed",$H255="No Show"),1,0))</f>
        <v/>
      </c>
      <c r="S255" s="23">
        <f>IF($A255="",0,IF($H255="No Show",1,0))</f>
        <v/>
      </c>
      <c r="T255" s="23">
        <f>IF($A255="",0,IF($H255="Canceled Late",1,0))</f>
        <v/>
      </c>
      <c r="U255" s="24">
        <f>IF($A255="","",IF(COUNTIF($A$7:$A$506,$A255)&gt;1,"Duplicate appointment ID",IF(OR($B255="",$C255="",$D255="",$E255="",$F255="",$G255="",$H255=""),"Missing required field",IF(AND($E255&lt;Dashboard!$B$3,$H255="Scheduled"),"Past appointment still Scheduled",IF(AND(OR($H255="Canceled Late",$H255="Canceled Timely"),OR($I255="",$J255="")),"Cancellation timestamp missing",IF(AND($H255="No Show",OR($N255="",$N255="Pending")),"No-show follow-up open",IF(AND($O255&lt;&gt;"",$O255&lt;$E255),"Rescheduled date before appointment","OK")))))))</f>
        <v/>
      </c>
    </row>
    <row r="256">
      <c r="A256" s="18" t="n"/>
      <c r="B256" s="18" t="n"/>
      <c r="C256" s="18" t="n"/>
      <c r="D256" s="18" t="n"/>
      <c r="E256" s="34" t="n"/>
      <c r="F256" s="20" t="n"/>
      <c r="G256" s="18" t="n"/>
      <c r="H256" s="18" t="n"/>
      <c r="I256" s="34" t="n"/>
      <c r="J256" s="20" t="n"/>
      <c r="K256" s="35">
        <f>IF(OR($A256="",$E256="",$F256="",$I256="",$J256=""),"",ROUND((($E256+$F256)-($I256+$J256))*24,1))</f>
        <v/>
      </c>
      <c r="L256" s="18" t="n"/>
      <c r="M256" s="34" t="n"/>
      <c r="N256" s="18" t="n"/>
      <c r="O256" s="34" t="n"/>
      <c r="P256" s="22" t="n"/>
      <c r="Q256" s="23">
        <f>IF(OR($A256="",$E256="",Dashboard!$B$4="",Dashboard!$B$5=""),0,IF(AND($E256&gt;=Dashboard!$B$4,$E256&lt;=Dashboard!$B$5,OR(Dashboard!$B$6="All Clinics",$C256=Dashboard!$B$6),OR(Dashboard!$B$7="All Teams",$D256=Dashboard!$B$7)),1,0))</f>
        <v/>
      </c>
      <c r="R256" s="23">
        <f>IF($A256="",0,IF(OR($H256="Completed",$H256="No Show"),1,0))</f>
        <v/>
      </c>
      <c r="S256" s="23">
        <f>IF($A256="",0,IF($H256="No Show",1,0))</f>
        <v/>
      </c>
      <c r="T256" s="23">
        <f>IF($A256="",0,IF($H256="Canceled Late",1,0))</f>
        <v/>
      </c>
      <c r="U256" s="24">
        <f>IF($A256="","",IF(COUNTIF($A$7:$A$506,$A256)&gt;1,"Duplicate appointment ID",IF(OR($B256="",$C256="",$D256="",$E256="",$F256="",$G256="",$H256=""),"Missing required field",IF(AND($E256&lt;Dashboard!$B$3,$H256="Scheduled"),"Past appointment still Scheduled",IF(AND(OR($H256="Canceled Late",$H256="Canceled Timely"),OR($I256="",$J256="")),"Cancellation timestamp missing",IF(AND($H256="No Show",OR($N256="",$N256="Pending")),"No-show follow-up open",IF(AND($O256&lt;&gt;"",$O256&lt;$E256),"Rescheduled date before appointment","OK")))))))</f>
        <v/>
      </c>
    </row>
    <row r="257">
      <c r="A257" s="18" t="n"/>
      <c r="B257" s="18" t="n"/>
      <c r="C257" s="18" t="n"/>
      <c r="D257" s="18" t="n"/>
      <c r="E257" s="34" t="n"/>
      <c r="F257" s="20" t="n"/>
      <c r="G257" s="18" t="n"/>
      <c r="H257" s="18" t="n"/>
      <c r="I257" s="34" t="n"/>
      <c r="J257" s="20" t="n"/>
      <c r="K257" s="35">
        <f>IF(OR($A257="",$E257="",$F257="",$I257="",$J257=""),"",ROUND((($E257+$F257)-($I257+$J257))*24,1))</f>
        <v/>
      </c>
      <c r="L257" s="18" t="n"/>
      <c r="M257" s="34" t="n"/>
      <c r="N257" s="18" t="n"/>
      <c r="O257" s="34" t="n"/>
      <c r="P257" s="22" t="n"/>
      <c r="Q257" s="23">
        <f>IF(OR($A257="",$E257="",Dashboard!$B$4="",Dashboard!$B$5=""),0,IF(AND($E257&gt;=Dashboard!$B$4,$E257&lt;=Dashboard!$B$5,OR(Dashboard!$B$6="All Clinics",$C257=Dashboard!$B$6),OR(Dashboard!$B$7="All Teams",$D257=Dashboard!$B$7)),1,0))</f>
        <v/>
      </c>
      <c r="R257" s="23">
        <f>IF($A257="",0,IF(OR($H257="Completed",$H257="No Show"),1,0))</f>
        <v/>
      </c>
      <c r="S257" s="23">
        <f>IF($A257="",0,IF($H257="No Show",1,0))</f>
        <v/>
      </c>
      <c r="T257" s="23">
        <f>IF($A257="",0,IF($H257="Canceled Late",1,0))</f>
        <v/>
      </c>
      <c r="U257" s="24">
        <f>IF($A257="","",IF(COUNTIF($A$7:$A$506,$A257)&gt;1,"Duplicate appointment ID",IF(OR($B257="",$C257="",$D257="",$E257="",$F257="",$G257="",$H257=""),"Missing required field",IF(AND($E257&lt;Dashboard!$B$3,$H257="Scheduled"),"Past appointment still Scheduled",IF(AND(OR($H257="Canceled Late",$H257="Canceled Timely"),OR($I257="",$J257="")),"Cancellation timestamp missing",IF(AND($H257="No Show",OR($N257="",$N257="Pending")),"No-show follow-up open",IF(AND($O257&lt;&gt;"",$O257&lt;$E257),"Rescheduled date before appointment","OK")))))))</f>
        <v/>
      </c>
    </row>
    <row r="258">
      <c r="A258" s="18" t="n"/>
      <c r="B258" s="18" t="n"/>
      <c r="C258" s="18" t="n"/>
      <c r="D258" s="18" t="n"/>
      <c r="E258" s="34" t="n"/>
      <c r="F258" s="20" t="n"/>
      <c r="G258" s="18" t="n"/>
      <c r="H258" s="18" t="n"/>
      <c r="I258" s="34" t="n"/>
      <c r="J258" s="20" t="n"/>
      <c r="K258" s="35">
        <f>IF(OR($A258="",$E258="",$F258="",$I258="",$J258=""),"",ROUND((($E258+$F258)-($I258+$J258))*24,1))</f>
        <v/>
      </c>
      <c r="L258" s="18" t="n"/>
      <c r="M258" s="34" t="n"/>
      <c r="N258" s="18" t="n"/>
      <c r="O258" s="34" t="n"/>
      <c r="P258" s="22" t="n"/>
      <c r="Q258" s="23">
        <f>IF(OR($A258="",$E258="",Dashboard!$B$4="",Dashboard!$B$5=""),0,IF(AND($E258&gt;=Dashboard!$B$4,$E258&lt;=Dashboard!$B$5,OR(Dashboard!$B$6="All Clinics",$C258=Dashboard!$B$6),OR(Dashboard!$B$7="All Teams",$D258=Dashboard!$B$7)),1,0))</f>
        <v/>
      </c>
      <c r="R258" s="23">
        <f>IF($A258="",0,IF(OR($H258="Completed",$H258="No Show"),1,0))</f>
        <v/>
      </c>
      <c r="S258" s="23">
        <f>IF($A258="",0,IF($H258="No Show",1,0))</f>
        <v/>
      </c>
      <c r="T258" s="23">
        <f>IF($A258="",0,IF($H258="Canceled Late",1,0))</f>
        <v/>
      </c>
      <c r="U258" s="24">
        <f>IF($A258="","",IF(COUNTIF($A$7:$A$506,$A258)&gt;1,"Duplicate appointment ID",IF(OR($B258="",$C258="",$D258="",$E258="",$F258="",$G258="",$H258=""),"Missing required field",IF(AND($E258&lt;Dashboard!$B$3,$H258="Scheduled"),"Past appointment still Scheduled",IF(AND(OR($H258="Canceled Late",$H258="Canceled Timely"),OR($I258="",$J258="")),"Cancellation timestamp missing",IF(AND($H258="No Show",OR($N258="",$N258="Pending")),"No-show follow-up open",IF(AND($O258&lt;&gt;"",$O258&lt;$E258),"Rescheduled date before appointment","OK")))))))</f>
        <v/>
      </c>
    </row>
    <row r="259">
      <c r="A259" s="18" t="n"/>
      <c r="B259" s="18" t="n"/>
      <c r="C259" s="18" t="n"/>
      <c r="D259" s="18" t="n"/>
      <c r="E259" s="34" t="n"/>
      <c r="F259" s="20" t="n"/>
      <c r="G259" s="18" t="n"/>
      <c r="H259" s="18" t="n"/>
      <c r="I259" s="34" t="n"/>
      <c r="J259" s="20" t="n"/>
      <c r="K259" s="35">
        <f>IF(OR($A259="",$E259="",$F259="",$I259="",$J259=""),"",ROUND((($E259+$F259)-($I259+$J259))*24,1))</f>
        <v/>
      </c>
      <c r="L259" s="18" t="n"/>
      <c r="M259" s="34" t="n"/>
      <c r="N259" s="18" t="n"/>
      <c r="O259" s="34" t="n"/>
      <c r="P259" s="22" t="n"/>
      <c r="Q259" s="23">
        <f>IF(OR($A259="",$E259="",Dashboard!$B$4="",Dashboard!$B$5=""),0,IF(AND($E259&gt;=Dashboard!$B$4,$E259&lt;=Dashboard!$B$5,OR(Dashboard!$B$6="All Clinics",$C259=Dashboard!$B$6),OR(Dashboard!$B$7="All Teams",$D259=Dashboard!$B$7)),1,0))</f>
        <v/>
      </c>
      <c r="R259" s="23">
        <f>IF($A259="",0,IF(OR($H259="Completed",$H259="No Show"),1,0))</f>
        <v/>
      </c>
      <c r="S259" s="23">
        <f>IF($A259="",0,IF($H259="No Show",1,0))</f>
        <v/>
      </c>
      <c r="T259" s="23">
        <f>IF($A259="",0,IF($H259="Canceled Late",1,0))</f>
        <v/>
      </c>
      <c r="U259" s="24">
        <f>IF($A259="","",IF(COUNTIF($A$7:$A$506,$A259)&gt;1,"Duplicate appointment ID",IF(OR($B259="",$C259="",$D259="",$E259="",$F259="",$G259="",$H259=""),"Missing required field",IF(AND($E259&lt;Dashboard!$B$3,$H259="Scheduled"),"Past appointment still Scheduled",IF(AND(OR($H259="Canceled Late",$H259="Canceled Timely"),OR($I259="",$J259="")),"Cancellation timestamp missing",IF(AND($H259="No Show",OR($N259="",$N259="Pending")),"No-show follow-up open",IF(AND($O259&lt;&gt;"",$O259&lt;$E259),"Rescheduled date before appointment","OK")))))))</f>
        <v/>
      </c>
    </row>
    <row r="260">
      <c r="A260" s="18" t="n"/>
      <c r="B260" s="18" t="n"/>
      <c r="C260" s="18" t="n"/>
      <c r="D260" s="18" t="n"/>
      <c r="E260" s="34" t="n"/>
      <c r="F260" s="20" t="n"/>
      <c r="G260" s="18" t="n"/>
      <c r="H260" s="18" t="n"/>
      <c r="I260" s="34" t="n"/>
      <c r="J260" s="20" t="n"/>
      <c r="K260" s="35">
        <f>IF(OR($A260="",$E260="",$F260="",$I260="",$J260=""),"",ROUND((($E260+$F260)-($I260+$J260))*24,1))</f>
        <v/>
      </c>
      <c r="L260" s="18" t="n"/>
      <c r="M260" s="34" t="n"/>
      <c r="N260" s="18" t="n"/>
      <c r="O260" s="34" t="n"/>
      <c r="P260" s="22" t="n"/>
      <c r="Q260" s="23">
        <f>IF(OR($A260="",$E260="",Dashboard!$B$4="",Dashboard!$B$5=""),0,IF(AND($E260&gt;=Dashboard!$B$4,$E260&lt;=Dashboard!$B$5,OR(Dashboard!$B$6="All Clinics",$C260=Dashboard!$B$6),OR(Dashboard!$B$7="All Teams",$D260=Dashboard!$B$7)),1,0))</f>
        <v/>
      </c>
      <c r="R260" s="23">
        <f>IF($A260="",0,IF(OR($H260="Completed",$H260="No Show"),1,0))</f>
        <v/>
      </c>
      <c r="S260" s="23">
        <f>IF($A260="",0,IF($H260="No Show",1,0))</f>
        <v/>
      </c>
      <c r="T260" s="23">
        <f>IF($A260="",0,IF($H260="Canceled Late",1,0))</f>
        <v/>
      </c>
      <c r="U260" s="24">
        <f>IF($A260="","",IF(COUNTIF($A$7:$A$506,$A260)&gt;1,"Duplicate appointment ID",IF(OR($B260="",$C260="",$D260="",$E260="",$F260="",$G260="",$H260=""),"Missing required field",IF(AND($E260&lt;Dashboard!$B$3,$H260="Scheduled"),"Past appointment still Scheduled",IF(AND(OR($H260="Canceled Late",$H260="Canceled Timely"),OR($I260="",$J260="")),"Cancellation timestamp missing",IF(AND($H260="No Show",OR($N260="",$N260="Pending")),"No-show follow-up open",IF(AND($O260&lt;&gt;"",$O260&lt;$E260),"Rescheduled date before appointment","OK")))))))</f>
        <v/>
      </c>
    </row>
    <row r="261">
      <c r="A261" s="18" t="n"/>
      <c r="B261" s="18" t="n"/>
      <c r="C261" s="18" t="n"/>
      <c r="D261" s="18" t="n"/>
      <c r="E261" s="34" t="n"/>
      <c r="F261" s="20" t="n"/>
      <c r="G261" s="18" t="n"/>
      <c r="H261" s="18" t="n"/>
      <c r="I261" s="34" t="n"/>
      <c r="J261" s="20" t="n"/>
      <c r="K261" s="35">
        <f>IF(OR($A261="",$E261="",$F261="",$I261="",$J261=""),"",ROUND((($E261+$F261)-($I261+$J261))*24,1))</f>
        <v/>
      </c>
      <c r="L261" s="18" t="n"/>
      <c r="M261" s="34" t="n"/>
      <c r="N261" s="18" t="n"/>
      <c r="O261" s="34" t="n"/>
      <c r="P261" s="22" t="n"/>
      <c r="Q261" s="23">
        <f>IF(OR($A261="",$E261="",Dashboard!$B$4="",Dashboard!$B$5=""),0,IF(AND($E261&gt;=Dashboard!$B$4,$E261&lt;=Dashboard!$B$5,OR(Dashboard!$B$6="All Clinics",$C261=Dashboard!$B$6),OR(Dashboard!$B$7="All Teams",$D261=Dashboard!$B$7)),1,0))</f>
        <v/>
      </c>
      <c r="R261" s="23">
        <f>IF($A261="",0,IF(OR($H261="Completed",$H261="No Show"),1,0))</f>
        <v/>
      </c>
      <c r="S261" s="23">
        <f>IF($A261="",0,IF($H261="No Show",1,0))</f>
        <v/>
      </c>
      <c r="T261" s="23">
        <f>IF($A261="",0,IF($H261="Canceled Late",1,0))</f>
        <v/>
      </c>
      <c r="U261" s="24">
        <f>IF($A261="","",IF(COUNTIF($A$7:$A$506,$A261)&gt;1,"Duplicate appointment ID",IF(OR($B261="",$C261="",$D261="",$E261="",$F261="",$G261="",$H261=""),"Missing required field",IF(AND($E261&lt;Dashboard!$B$3,$H261="Scheduled"),"Past appointment still Scheduled",IF(AND(OR($H261="Canceled Late",$H261="Canceled Timely"),OR($I261="",$J261="")),"Cancellation timestamp missing",IF(AND($H261="No Show",OR($N261="",$N261="Pending")),"No-show follow-up open",IF(AND($O261&lt;&gt;"",$O261&lt;$E261),"Rescheduled date before appointment","OK")))))))</f>
        <v/>
      </c>
    </row>
    <row r="262">
      <c r="A262" s="18" t="n"/>
      <c r="B262" s="18" t="n"/>
      <c r="C262" s="18" t="n"/>
      <c r="D262" s="18" t="n"/>
      <c r="E262" s="34" t="n"/>
      <c r="F262" s="20" t="n"/>
      <c r="G262" s="18" t="n"/>
      <c r="H262" s="18" t="n"/>
      <c r="I262" s="34" t="n"/>
      <c r="J262" s="20" t="n"/>
      <c r="K262" s="35">
        <f>IF(OR($A262="",$E262="",$F262="",$I262="",$J262=""),"",ROUND((($E262+$F262)-($I262+$J262))*24,1))</f>
        <v/>
      </c>
      <c r="L262" s="18" t="n"/>
      <c r="M262" s="34" t="n"/>
      <c r="N262" s="18" t="n"/>
      <c r="O262" s="34" t="n"/>
      <c r="P262" s="22" t="n"/>
      <c r="Q262" s="23">
        <f>IF(OR($A262="",$E262="",Dashboard!$B$4="",Dashboard!$B$5=""),0,IF(AND($E262&gt;=Dashboard!$B$4,$E262&lt;=Dashboard!$B$5,OR(Dashboard!$B$6="All Clinics",$C262=Dashboard!$B$6),OR(Dashboard!$B$7="All Teams",$D262=Dashboard!$B$7)),1,0))</f>
        <v/>
      </c>
      <c r="R262" s="23">
        <f>IF($A262="",0,IF(OR($H262="Completed",$H262="No Show"),1,0))</f>
        <v/>
      </c>
      <c r="S262" s="23">
        <f>IF($A262="",0,IF($H262="No Show",1,0))</f>
        <v/>
      </c>
      <c r="T262" s="23">
        <f>IF($A262="",0,IF($H262="Canceled Late",1,0))</f>
        <v/>
      </c>
      <c r="U262" s="24">
        <f>IF($A262="","",IF(COUNTIF($A$7:$A$506,$A262)&gt;1,"Duplicate appointment ID",IF(OR($B262="",$C262="",$D262="",$E262="",$F262="",$G262="",$H262=""),"Missing required field",IF(AND($E262&lt;Dashboard!$B$3,$H262="Scheduled"),"Past appointment still Scheduled",IF(AND(OR($H262="Canceled Late",$H262="Canceled Timely"),OR($I262="",$J262="")),"Cancellation timestamp missing",IF(AND($H262="No Show",OR($N262="",$N262="Pending")),"No-show follow-up open",IF(AND($O262&lt;&gt;"",$O262&lt;$E262),"Rescheduled date before appointment","OK")))))))</f>
        <v/>
      </c>
    </row>
    <row r="263">
      <c r="A263" s="18" t="n"/>
      <c r="B263" s="18" t="n"/>
      <c r="C263" s="18" t="n"/>
      <c r="D263" s="18" t="n"/>
      <c r="E263" s="34" t="n"/>
      <c r="F263" s="20" t="n"/>
      <c r="G263" s="18" t="n"/>
      <c r="H263" s="18" t="n"/>
      <c r="I263" s="34" t="n"/>
      <c r="J263" s="20" t="n"/>
      <c r="K263" s="35">
        <f>IF(OR($A263="",$E263="",$F263="",$I263="",$J263=""),"",ROUND((($E263+$F263)-($I263+$J263))*24,1))</f>
        <v/>
      </c>
      <c r="L263" s="18" t="n"/>
      <c r="M263" s="34" t="n"/>
      <c r="N263" s="18" t="n"/>
      <c r="O263" s="34" t="n"/>
      <c r="P263" s="22" t="n"/>
      <c r="Q263" s="23">
        <f>IF(OR($A263="",$E263="",Dashboard!$B$4="",Dashboard!$B$5=""),0,IF(AND($E263&gt;=Dashboard!$B$4,$E263&lt;=Dashboard!$B$5,OR(Dashboard!$B$6="All Clinics",$C263=Dashboard!$B$6),OR(Dashboard!$B$7="All Teams",$D263=Dashboard!$B$7)),1,0))</f>
        <v/>
      </c>
      <c r="R263" s="23">
        <f>IF($A263="",0,IF(OR($H263="Completed",$H263="No Show"),1,0))</f>
        <v/>
      </c>
      <c r="S263" s="23">
        <f>IF($A263="",0,IF($H263="No Show",1,0))</f>
        <v/>
      </c>
      <c r="T263" s="23">
        <f>IF($A263="",0,IF($H263="Canceled Late",1,0))</f>
        <v/>
      </c>
      <c r="U263" s="24">
        <f>IF($A263="","",IF(COUNTIF($A$7:$A$506,$A263)&gt;1,"Duplicate appointment ID",IF(OR($B263="",$C263="",$D263="",$E263="",$F263="",$G263="",$H263=""),"Missing required field",IF(AND($E263&lt;Dashboard!$B$3,$H263="Scheduled"),"Past appointment still Scheduled",IF(AND(OR($H263="Canceled Late",$H263="Canceled Timely"),OR($I263="",$J263="")),"Cancellation timestamp missing",IF(AND($H263="No Show",OR($N263="",$N263="Pending")),"No-show follow-up open",IF(AND($O263&lt;&gt;"",$O263&lt;$E263),"Rescheduled date before appointment","OK")))))))</f>
        <v/>
      </c>
    </row>
    <row r="264">
      <c r="A264" s="18" t="n"/>
      <c r="B264" s="18" t="n"/>
      <c r="C264" s="18" t="n"/>
      <c r="D264" s="18" t="n"/>
      <c r="E264" s="34" t="n"/>
      <c r="F264" s="20" t="n"/>
      <c r="G264" s="18" t="n"/>
      <c r="H264" s="18" t="n"/>
      <c r="I264" s="34" t="n"/>
      <c r="J264" s="20" t="n"/>
      <c r="K264" s="35">
        <f>IF(OR($A264="",$E264="",$F264="",$I264="",$J264=""),"",ROUND((($E264+$F264)-($I264+$J264))*24,1))</f>
        <v/>
      </c>
      <c r="L264" s="18" t="n"/>
      <c r="M264" s="34" t="n"/>
      <c r="N264" s="18" t="n"/>
      <c r="O264" s="34" t="n"/>
      <c r="P264" s="22" t="n"/>
      <c r="Q264" s="23">
        <f>IF(OR($A264="",$E264="",Dashboard!$B$4="",Dashboard!$B$5=""),0,IF(AND($E264&gt;=Dashboard!$B$4,$E264&lt;=Dashboard!$B$5,OR(Dashboard!$B$6="All Clinics",$C264=Dashboard!$B$6),OR(Dashboard!$B$7="All Teams",$D264=Dashboard!$B$7)),1,0))</f>
        <v/>
      </c>
      <c r="R264" s="23">
        <f>IF($A264="",0,IF(OR($H264="Completed",$H264="No Show"),1,0))</f>
        <v/>
      </c>
      <c r="S264" s="23">
        <f>IF($A264="",0,IF($H264="No Show",1,0))</f>
        <v/>
      </c>
      <c r="T264" s="23">
        <f>IF($A264="",0,IF($H264="Canceled Late",1,0))</f>
        <v/>
      </c>
      <c r="U264" s="24">
        <f>IF($A264="","",IF(COUNTIF($A$7:$A$506,$A264)&gt;1,"Duplicate appointment ID",IF(OR($B264="",$C264="",$D264="",$E264="",$F264="",$G264="",$H264=""),"Missing required field",IF(AND($E264&lt;Dashboard!$B$3,$H264="Scheduled"),"Past appointment still Scheduled",IF(AND(OR($H264="Canceled Late",$H264="Canceled Timely"),OR($I264="",$J264="")),"Cancellation timestamp missing",IF(AND($H264="No Show",OR($N264="",$N264="Pending")),"No-show follow-up open",IF(AND($O264&lt;&gt;"",$O264&lt;$E264),"Rescheduled date before appointment","OK")))))))</f>
        <v/>
      </c>
    </row>
    <row r="265">
      <c r="A265" s="18" t="n"/>
      <c r="B265" s="18" t="n"/>
      <c r="C265" s="18" t="n"/>
      <c r="D265" s="18" t="n"/>
      <c r="E265" s="34" t="n"/>
      <c r="F265" s="20" t="n"/>
      <c r="G265" s="18" t="n"/>
      <c r="H265" s="18" t="n"/>
      <c r="I265" s="34" t="n"/>
      <c r="J265" s="20" t="n"/>
      <c r="K265" s="35">
        <f>IF(OR($A265="",$E265="",$F265="",$I265="",$J265=""),"",ROUND((($E265+$F265)-($I265+$J265))*24,1))</f>
        <v/>
      </c>
      <c r="L265" s="18" t="n"/>
      <c r="M265" s="34" t="n"/>
      <c r="N265" s="18" t="n"/>
      <c r="O265" s="34" t="n"/>
      <c r="P265" s="22" t="n"/>
      <c r="Q265" s="23">
        <f>IF(OR($A265="",$E265="",Dashboard!$B$4="",Dashboard!$B$5=""),0,IF(AND($E265&gt;=Dashboard!$B$4,$E265&lt;=Dashboard!$B$5,OR(Dashboard!$B$6="All Clinics",$C265=Dashboard!$B$6),OR(Dashboard!$B$7="All Teams",$D265=Dashboard!$B$7)),1,0))</f>
        <v/>
      </c>
      <c r="R265" s="23">
        <f>IF($A265="",0,IF(OR($H265="Completed",$H265="No Show"),1,0))</f>
        <v/>
      </c>
      <c r="S265" s="23">
        <f>IF($A265="",0,IF($H265="No Show",1,0))</f>
        <v/>
      </c>
      <c r="T265" s="23">
        <f>IF($A265="",0,IF($H265="Canceled Late",1,0))</f>
        <v/>
      </c>
      <c r="U265" s="24">
        <f>IF($A265="","",IF(COUNTIF($A$7:$A$506,$A265)&gt;1,"Duplicate appointment ID",IF(OR($B265="",$C265="",$D265="",$E265="",$F265="",$G265="",$H265=""),"Missing required field",IF(AND($E265&lt;Dashboard!$B$3,$H265="Scheduled"),"Past appointment still Scheduled",IF(AND(OR($H265="Canceled Late",$H265="Canceled Timely"),OR($I265="",$J265="")),"Cancellation timestamp missing",IF(AND($H265="No Show",OR($N265="",$N265="Pending")),"No-show follow-up open",IF(AND($O265&lt;&gt;"",$O265&lt;$E265),"Rescheduled date before appointment","OK")))))))</f>
        <v/>
      </c>
    </row>
    <row r="266">
      <c r="A266" s="18" t="n"/>
      <c r="B266" s="18" t="n"/>
      <c r="C266" s="18" t="n"/>
      <c r="D266" s="18" t="n"/>
      <c r="E266" s="34" t="n"/>
      <c r="F266" s="20" t="n"/>
      <c r="G266" s="18" t="n"/>
      <c r="H266" s="18" t="n"/>
      <c r="I266" s="34" t="n"/>
      <c r="J266" s="20" t="n"/>
      <c r="K266" s="35">
        <f>IF(OR($A266="",$E266="",$F266="",$I266="",$J266=""),"",ROUND((($E266+$F266)-($I266+$J266))*24,1))</f>
        <v/>
      </c>
      <c r="L266" s="18" t="n"/>
      <c r="M266" s="34" t="n"/>
      <c r="N266" s="18" t="n"/>
      <c r="O266" s="34" t="n"/>
      <c r="P266" s="22" t="n"/>
      <c r="Q266" s="23">
        <f>IF(OR($A266="",$E266="",Dashboard!$B$4="",Dashboard!$B$5=""),0,IF(AND($E266&gt;=Dashboard!$B$4,$E266&lt;=Dashboard!$B$5,OR(Dashboard!$B$6="All Clinics",$C266=Dashboard!$B$6),OR(Dashboard!$B$7="All Teams",$D266=Dashboard!$B$7)),1,0))</f>
        <v/>
      </c>
      <c r="R266" s="23">
        <f>IF($A266="",0,IF(OR($H266="Completed",$H266="No Show"),1,0))</f>
        <v/>
      </c>
      <c r="S266" s="23">
        <f>IF($A266="",0,IF($H266="No Show",1,0))</f>
        <v/>
      </c>
      <c r="T266" s="23">
        <f>IF($A266="",0,IF($H266="Canceled Late",1,0))</f>
        <v/>
      </c>
      <c r="U266" s="24">
        <f>IF($A266="","",IF(COUNTIF($A$7:$A$506,$A266)&gt;1,"Duplicate appointment ID",IF(OR($B266="",$C266="",$D266="",$E266="",$F266="",$G266="",$H266=""),"Missing required field",IF(AND($E266&lt;Dashboard!$B$3,$H266="Scheduled"),"Past appointment still Scheduled",IF(AND(OR($H266="Canceled Late",$H266="Canceled Timely"),OR($I266="",$J266="")),"Cancellation timestamp missing",IF(AND($H266="No Show",OR($N266="",$N266="Pending")),"No-show follow-up open",IF(AND($O266&lt;&gt;"",$O266&lt;$E266),"Rescheduled date before appointment","OK")))))))</f>
        <v/>
      </c>
    </row>
    <row r="267">
      <c r="A267" s="18" t="n"/>
      <c r="B267" s="18" t="n"/>
      <c r="C267" s="18" t="n"/>
      <c r="D267" s="18" t="n"/>
      <c r="E267" s="34" t="n"/>
      <c r="F267" s="20" t="n"/>
      <c r="G267" s="18" t="n"/>
      <c r="H267" s="18" t="n"/>
      <c r="I267" s="34" t="n"/>
      <c r="J267" s="20" t="n"/>
      <c r="K267" s="35">
        <f>IF(OR($A267="",$E267="",$F267="",$I267="",$J267=""),"",ROUND((($E267+$F267)-($I267+$J267))*24,1))</f>
        <v/>
      </c>
      <c r="L267" s="18" t="n"/>
      <c r="M267" s="34" t="n"/>
      <c r="N267" s="18" t="n"/>
      <c r="O267" s="34" t="n"/>
      <c r="P267" s="22" t="n"/>
      <c r="Q267" s="23">
        <f>IF(OR($A267="",$E267="",Dashboard!$B$4="",Dashboard!$B$5=""),0,IF(AND($E267&gt;=Dashboard!$B$4,$E267&lt;=Dashboard!$B$5,OR(Dashboard!$B$6="All Clinics",$C267=Dashboard!$B$6),OR(Dashboard!$B$7="All Teams",$D267=Dashboard!$B$7)),1,0))</f>
        <v/>
      </c>
      <c r="R267" s="23">
        <f>IF($A267="",0,IF(OR($H267="Completed",$H267="No Show"),1,0))</f>
        <v/>
      </c>
      <c r="S267" s="23">
        <f>IF($A267="",0,IF($H267="No Show",1,0))</f>
        <v/>
      </c>
      <c r="T267" s="23">
        <f>IF($A267="",0,IF($H267="Canceled Late",1,0))</f>
        <v/>
      </c>
      <c r="U267" s="24">
        <f>IF($A267="","",IF(COUNTIF($A$7:$A$506,$A267)&gt;1,"Duplicate appointment ID",IF(OR($B267="",$C267="",$D267="",$E267="",$F267="",$G267="",$H267=""),"Missing required field",IF(AND($E267&lt;Dashboard!$B$3,$H267="Scheduled"),"Past appointment still Scheduled",IF(AND(OR($H267="Canceled Late",$H267="Canceled Timely"),OR($I267="",$J267="")),"Cancellation timestamp missing",IF(AND($H267="No Show",OR($N267="",$N267="Pending")),"No-show follow-up open",IF(AND($O267&lt;&gt;"",$O267&lt;$E267),"Rescheduled date before appointment","OK")))))))</f>
        <v/>
      </c>
    </row>
    <row r="268">
      <c r="A268" s="18" t="n"/>
      <c r="B268" s="18" t="n"/>
      <c r="C268" s="18" t="n"/>
      <c r="D268" s="18" t="n"/>
      <c r="E268" s="34" t="n"/>
      <c r="F268" s="20" t="n"/>
      <c r="G268" s="18" t="n"/>
      <c r="H268" s="18" t="n"/>
      <c r="I268" s="34" t="n"/>
      <c r="J268" s="20" t="n"/>
      <c r="K268" s="35">
        <f>IF(OR($A268="",$E268="",$F268="",$I268="",$J268=""),"",ROUND((($E268+$F268)-($I268+$J268))*24,1))</f>
        <v/>
      </c>
      <c r="L268" s="18" t="n"/>
      <c r="M268" s="34" t="n"/>
      <c r="N268" s="18" t="n"/>
      <c r="O268" s="34" t="n"/>
      <c r="P268" s="22" t="n"/>
      <c r="Q268" s="23">
        <f>IF(OR($A268="",$E268="",Dashboard!$B$4="",Dashboard!$B$5=""),0,IF(AND($E268&gt;=Dashboard!$B$4,$E268&lt;=Dashboard!$B$5,OR(Dashboard!$B$6="All Clinics",$C268=Dashboard!$B$6),OR(Dashboard!$B$7="All Teams",$D268=Dashboard!$B$7)),1,0))</f>
        <v/>
      </c>
      <c r="R268" s="23">
        <f>IF($A268="",0,IF(OR($H268="Completed",$H268="No Show"),1,0))</f>
        <v/>
      </c>
      <c r="S268" s="23">
        <f>IF($A268="",0,IF($H268="No Show",1,0))</f>
        <v/>
      </c>
      <c r="T268" s="23">
        <f>IF($A268="",0,IF($H268="Canceled Late",1,0))</f>
        <v/>
      </c>
      <c r="U268" s="24">
        <f>IF($A268="","",IF(COUNTIF($A$7:$A$506,$A268)&gt;1,"Duplicate appointment ID",IF(OR($B268="",$C268="",$D268="",$E268="",$F268="",$G268="",$H268=""),"Missing required field",IF(AND($E268&lt;Dashboard!$B$3,$H268="Scheduled"),"Past appointment still Scheduled",IF(AND(OR($H268="Canceled Late",$H268="Canceled Timely"),OR($I268="",$J268="")),"Cancellation timestamp missing",IF(AND($H268="No Show",OR($N268="",$N268="Pending")),"No-show follow-up open",IF(AND($O268&lt;&gt;"",$O268&lt;$E268),"Rescheduled date before appointment","OK")))))))</f>
        <v/>
      </c>
    </row>
    <row r="269">
      <c r="A269" s="18" t="n"/>
      <c r="B269" s="18" t="n"/>
      <c r="C269" s="18" t="n"/>
      <c r="D269" s="18" t="n"/>
      <c r="E269" s="34" t="n"/>
      <c r="F269" s="20" t="n"/>
      <c r="G269" s="18" t="n"/>
      <c r="H269" s="18" t="n"/>
      <c r="I269" s="34" t="n"/>
      <c r="J269" s="20" t="n"/>
      <c r="K269" s="35">
        <f>IF(OR($A269="",$E269="",$F269="",$I269="",$J269=""),"",ROUND((($E269+$F269)-($I269+$J269))*24,1))</f>
        <v/>
      </c>
      <c r="L269" s="18" t="n"/>
      <c r="M269" s="34" t="n"/>
      <c r="N269" s="18" t="n"/>
      <c r="O269" s="34" t="n"/>
      <c r="P269" s="22" t="n"/>
      <c r="Q269" s="23">
        <f>IF(OR($A269="",$E269="",Dashboard!$B$4="",Dashboard!$B$5=""),0,IF(AND($E269&gt;=Dashboard!$B$4,$E269&lt;=Dashboard!$B$5,OR(Dashboard!$B$6="All Clinics",$C269=Dashboard!$B$6),OR(Dashboard!$B$7="All Teams",$D269=Dashboard!$B$7)),1,0))</f>
        <v/>
      </c>
      <c r="R269" s="23">
        <f>IF($A269="",0,IF(OR($H269="Completed",$H269="No Show"),1,0))</f>
        <v/>
      </c>
      <c r="S269" s="23">
        <f>IF($A269="",0,IF($H269="No Show",1,0))</f>
        <v/>
      </c>
      <c r="T269" s="23">
        <f>IF($A269="",0,IF($H269="Canceled Late",1,0))</f>
        <v/>
      </c>
      <c r="U269" s="24">
        <f>IF($A269="","",IF(COUNTIF($A$7:$A$506,$A269)&gt;1,"Duplicate appointment ID",IF(OR($B269="",$C269="",$D269="",$E269="",$F269="",$G269="",$H269=""),"Missing required field",IF(AND($E269&lt;Dashboard!$B$3,$H269="Scheduled"),"Past appointment still Scheduled",IF(AND(OR($H269="Canceled Late",$H269="Canceled Timely"),OR($I269="",$J269="")),"Cancellation timestamp missing",IF(AND($H269="No Show",OR($N269="",$N269="Pending")),"No-show follow-up open",IF(AND($O269&lt;&gt;"",$O269&lt;$E269),"Rescheduled date before appointment","OK")))))))</f>
        <v/>
      </c>
    </row>
    <row r="270">
      <c r="A270" s="18" t="n"/>
      <c r="B270" s="18" t="n"/>
      <c r="C270" s="18" t="n"/>
      <c r="D270" s="18" t="n"/>
      <c r="E270" s="34" t="n"/>
      <c r="F270" s="20" t="n"/>
      <c r="G270" s="18" t="n"/>
      <c r="H270" s="18" t="n"/>
      <c r="I270" s="34" t="n"/>
      <c r="J270" s="20" t="n"/>
      <c r="K270" s="35">
        <f>IF(OR($A270="",$E270="",$F270="",$I270="",$J270=""),"",ROUND((($E270+$F270)-($I270+$J270))*24,1))</f>
        <v/>
      </c>
      <c r="L270" s="18" t="n"/>
      <c r="M270" s="34" t="n"/>
      <c r="N270" s="18" t="n"/>
      <c r="O270" s="34" t="n"/>
      <c r="P270" s="22" t="n"/>
      <c r="Q270" s="23">
        <f>IF(OR($A270="",$E270="",Dashboard!$B$4="",Dashboard!$B$5=""),0,IF(AND($E270&gt;=Dashboard!$B$4,$E270&lt;=Dashboard!$B$5,OR(Dashboard!$B$6="All Clinics",$C270=Dashboard!$B$6),OR(Dashboard!$B$7="All Teams",$D270=Dashboard!$B$7)),1,0))</f>
        <v/>
      </c>
      <c r="R270" s="23">
        <f>IF($A270="",0,IF(OR($H270="Completed",$H270="No Show"),1,0))</f>
        <v/>
      </c>
      <c r="S270" s="23">
        <f>IF($A270="",0,IF($H270="No Show",1,0))</f>
        <v/>
      </c>
      <c r="T270" s="23">
        <f>IF($A270="",0,IF($H270="Canceled Late",1,0))</f>
        <v/>
      </c>
      <c r="U270" s="24">
        <f>IF($A270="","",IF(COUNTIF($A$7:$A$506,$A270)&gt;1,"Duplicate appointment ID",IF(OR($B270="",$C270="",$D270="",$E270="",$F270="",$G270="",$H270=""),"Missing required field",IF(AND($E270&lt;Dashboard!$B$3,$H270="Scheduled"),"Past appointment still Scheduled",IF(AND(OR($H270="Canceled Late",$H270="Canceled Timely"),OR($I270="",$J270="")),"Cancellation timestamp missing",IF(AND($H270="No Show",OR($N270="",$N270="Pending")),"No-show follow-up open",IF(AND($O270&lt;&gt;"",$O270&lt;$E270),"Rescheduled date before appointment","OK")))))))</f>
        <v/>
      </c>
    </row>
    <row r="271">
      <c r="A271" s="18" t="n"/>
      <c r="B271" s="18" t="n"/>
      <c r="C271" s="18" t="n"/>
      <c r="D271" s="18" t="n"/>
      <c r="E271" s="34" t="n"/>
      <c r="F271" s="20" t="n"/>
      <c r="G271" s="18" t="n"/>
      <c r="H271" s="18" t="n"/>
      <c r="I271" s="34" t="n"/>
      <c r="J271" s="20" t="n"/>
      <c r="K271" s="35">
        <f>IF(OR($A271="",$E271="",$F271="",$I271="",$J271=""),"",ROUND((($E271+$F271)-($I271+$J271))*24,1))</f>
        <v/>
      </c>
      <c r="L271" s="18" t="n"/>
      <c r="M271" s="34" t="n"/>
      <c r="N271" s="18" t="n"/>
      <c r="O271" s="34" t="n"/>
      <c r="P271" s="22" t="n"/>
      <c r="Q271" s="23">
        <f>IF(OR($A271="",$E271="",Dashboard!$B$4="",Dashboard!$B$5=""),0,IF(AND($E271&gt;=Dashboard!$B$4,$E271&lt;=Dashboard!$B$5,OR(Dashboard!$B$6="All Clinics",$C271=Dashboard!$B$6),OR(Dashboard!$B$7="All Teams",$D271=Dashboard!$B$7)),1,0))</f>
        <v/>
      </c>
      <c r="R271" s="23">
        <f>IF($A271="",0,IF(OR($H271="Completed",$H271="No Show"),1,0))</f>
        <v/>
      </c>
      <c r="S271" s="23">
        <f>IF($A271="",0,IF($H271="No Show",1,0))</f>
        <v/>
      </c>
      <c r="T271" s="23">
        <f>IF($A271="",0,IF($H271="Canceled Late",1,0))</f>
        <v/>
      </c>
      <c r="U271" s="24">
        <f>IF($A271="","",IF(COUNTIF($A$7:$A$506,$A271)&gt;1,"Duplicate appointment ID",IF(OR($B271="",$C271="",$D271="",$E271="",$F271="",$G271="",$H271=""),"Missing required field",IF(AND($E271&lt;Dashboard!$B$3,$H271="Scheduled"),"Past appointment still Scheduled",IF(AND(OR($H271="Canceled Late",$H271="Canceled Timely"),OR($I271="",$J271="")),"Cancellation timestamp missing",IF(AND($H271="No Show",OR($N271="",$N271="Pending")),"No-show follow-up open",IF(AND($O271&lt;&gt;"",$O271&lt;$E271),"Rescheduled date before appointment","OK")))))))</f>
        <v/>
      </c>
    </row>
    <row r="272">
      <c r="A272" s="18" t="n"/>
      <c r="B272" s="18" t="n"/>
      <c r="C272" s="18" t="n"/>
      <c r="D272" s="18" t="n"/>
      <c r="E272" s="34" t="n"/>
      <c r="F272" s="20" t="n"/>
      <c r="G272" s="18" t="n"/>
      <c r="H272" s="18" t="n"/>
      <c r="I272" s="34" t="n"/>
      <c r="J272" s="20" t="n"/>
      <c r="K272" s="35">
        <f>IF(OR($A272="",$E272="",$F272="",$I272="",$J272=""),"",ROUND((($E272+$F272)-($I272+$J272))*24,1))</f>
        <v/>
      </c>
      <c r="L272" s="18" t="n"/>
      <c r="M272" s="34" t="n"/>
      <c r="N272" s="18" t="n"/>
      <c r="O272" s="34" t="n"/>
      <c r="P272" s="22" t="n"/>
      <c r="Q272" s="23">
        <f>IF(OR($A272="",$E272="",Dashboard!$B$4="",Dashboard!$B$5=""),0,IF(AND($E272&gt;=Dashboard!$B$4,$E272&lt;=Dashboard!$B$5,OR(Dashboard!$B$6="All Clinics",$C272=Dashboard!$B$6),OR(Dashboard!$B$7="All Teams",$D272=Dashboard!$B$7)),1,0))</f>
        <v/>
      </c>
      <c r="R272" s="23">
        <f>IF($A272="",0,IF(OR($H272="Completed",$H272="No Show"),1,0))</f>
        <v/>
      </c>
      <c r="S272" s="23">
        <f>IF($A272="",0,IF($H272="No Show",1,0))</f>
        <v/>
      </c>
      <c r="T272" s="23">
        <f>IF($A272="",0,IF($H272="Canceled Late",1,0))</f>
        <v/>
      </c>
      <c r="U272" s="24">
        <f>IF($A272="","",IF(COUNTIF($A$7:$A$506,$A272)&gt;1,"Duplicate appointment ID",IF(OR($B272="",$C272="",$D272="",$E272="",$F272="",$G272="",$H272=""),"Missing required field",IF(AND($E272&lt;Dashboard!$B$3,$H272="Scheduled"),"Past appointment still Scheduled",IF(AND(OR($H272="Canceled Late",$H272="Canceled Timely"),OR($I272="",$J272="")),"Cancellation timestamp missing",IF(AND($H272="No Show",OR($N272="",$N272="Pending")),"No-show follow-up open",IF(AND($O272&lt;&gt;"",$O272&lt;$E272),"Rescheduled date before appointment","OK")))))))</f>
        <v/>
      </c>
    </row>
    <row r="273">
      <c r="A273" s="18" t="n"/>
      <c r="B273" s="18" t="n"/>
      <c r="C273" s="18" t="n"/>
      <c r="D273" s="18" t="n"/>
      <c r="E273" s="34" t="n"/>
      <c r="F273" s="20" t="n"/>
      <c r="G273" s="18" t="n"/>
      <c r="H273" s="18" t="n"/>
      <c r="I273" s="34" t="n"/>
      <c r="J273" s="20" t="n"/>
      <c r="K273" s="35">
        <f>IF(OR($A273="",$E273="",$F273="",$I273="",$J273=""),"",ROUND((($E273+$F273)-($I273+$J273))*24,1))</f>
        <v/>
      </c>
      <c r="L273" s="18" t="n"/>
      <c r="M273" s="34" t="n"/>
      <c r="N273" s="18" t="n"/>
      <c r="O273" s="34" t="n"/>
      <c r="P273" s="22" t="n"/>
      <c r="Q273" s="23">
        <f>IF(OR($A273="",$E273="",Dashboard!$B$4="",Dashboard!$B$5=""),0,IF(AND($E273&gt;=Dashboard!$B$4,$E273&lt;=Dashboard!$B$5,OR(Dashboard!$B$6="All Clinics",$C273=Dashboard!$B$6),OR(Dashboard!$B$7="All Teams",$D273=Dashboard!$B$7)),1,0))</f>
        <v/>
      </c>
      <c r="R273" s="23">
        <f>IF($A273="",0,IF(OR($H273="Completed",$H273="No Show"),1,0))</f>
        <v/>
      </c>
      <c r="S273" s="23">
        <f>IF($A273="",0,IF($H273="No Show",1,0))</f>
        <v/>
      </c>
      <c r="T273" s="23">
        <f>IF($A273="",0,IF($H273="Canceled Late",1,0))</f>
        <v/>
      </c>
      <c r="U273" s="24">
        <f>IF($A273="","",IF(COUNTIF($A$7:$A$506,$A273)&gt;1,"Duplicate appointment ID",IF(OR($B273="",$C273="",$D273="",$E273="",$F273="",$G273="",$H273=""),"Missing required field",IF(AND($E273&lt;Dashboard!$B$3,$H273="Scheduled"),"Past appointment still Scheduled",IF(AND(OR($H273="Canceled Late",$H273="Canceled Timely"),OR($I273="",$J273="")),"Cancellation timestamp missing",IF(AND($H273="No Show",OR($N273="",$N273="Pending")),"No-show follow-up open",IF(AND($O273&lt;&gt;"",$O273&lt;$E273),"Rescheduled date before appointment","OK")))))))</f>
        <v/>
      </c>
    </row>
    <row r="274">
      <c r="A274" s="18" t="n"/>
      <c r="B274" s="18" t="n"/>
      <c r="C274" s="18" t="n"/>
      <c r="D274" s="18" t="n"/>
      <c r="E274" s="34" t="n"/>
      <c r="F274" s="20" t="n"/>
      <c r="G274" s="18" t="n"/>
      <c r="H274" s="18" t="n"/>
      <c r="I274" s="34" t="n"/>
      <c r="J274" s="20" t="n"/>
      <c r="K274" s="35">
        <f>IF(OR($A274="",$E274="",$F274="",$I274="",$J274=""),"",ROUND((($E274+$F274)-($I274+$J274))*24,1))</f>
        <v/>
      </c>
      <c r="L274" s="18" t="n"/>
      <c r="M274" s="34" t="n"/>
      <c r="N274" s="18" t="n"/>
      <c r="O274" s="34" t="n"/>
      <c r="P274" s="22" t="n"/>
      <c r="Q274" s="23">
        <f>IF(OR($A274="",$E274="",Dashboard!$B$4="",Dashboard!$B$5=""),0,IF(AND($E274&gt;=Dashboard!$B$4,$E274&lt;=Dashboard!$B$5,OR(Dashboard!$B$6="All Clinics",$C274=Dashboard!$B$6),OR(Dashboard!$B$7="All Teams",$D274=Dashboard!$B$7)),1,0))</f>
        <v/>
      </c>
      <c r="R274" s="23">
        <f>IF($A274="",0,IF(OR($H274="Completed",$H274="No Show"),1,0))</f>
        <v/>
      </c>
      <c r="S274" s="23">
        <f>IF($A274="",0,IF($H274="No Show",1,0))</f>
        <v/>
      </c>
      <c r="T274" s="23">
        <f>IF($A274="",0,IF($H274="Canceled Late",1,0))</f>
        <v/>
      </c>
      <c r="U274" s="24">
        <f>IF($A274="","",IF(COUNTIF($A$7:$A$506,$A274)&gt;1,"Duplicate appointment ID",IF(OR($B274="",$C274="",$D274="",$E274="",$F274="",$G274="",$H274=""),"Missing required field",IF(AND($E274&lt;Dashboard!$B$3,$H274="Scheduled"),"Past appointment still Scheduled",IF(AND(OR($H274="Canceled Late",$H274="Canceled Timely"),OR($I274="",$J274="")),"Cancellation timestamp missing",IF(AND($H274="No Show",OR($N274="",$N274="Pending")),"No-show follow-up open",IF(AND($O274&lt;&gt;"",$O274&lt;$E274),"Rescheduled date before appointment","OK")))))))</f>
        <v/>
      </c>
    </row>
    <row r="275">
      <c r="A275" s="18" t="n"/>
      <c r="B275" s="18" t="n"/>
      <c r="C275" s="18" t="n"/>
      <c r="D275" s="18" t="n"/>
      <c r="E275" s="34" t="n"/>
      <c r="F275" s="20" t="n"/>
      <c r="G275" s="18" t="n"/>
      <c r="H275" s="18" t="n"/>
      <c r="I275" s="34" t="n"/>
      <c r="J275" s="20" t="n"/>
      <c r="K275" s="35">
        <f>IF(OR($A275="",$E275="",$F275="",$I275="",$J275=""),"",ROUND((($E275+$F275)-($I275+$J275))*24,1))</f>
        <v/>
      </c>
      <c r="L275" s="18" t="n"/>
      <c r="M275" s="34" t="n"/>
      <c r="N275" s="18" t="n"/>
      <c r="O275" s="34" t="n"/>
      <c r="P275" s="22" t="n"/>
      <c r="Q275" s="23">
        <f>IF(OR($A275="",$E275="",Dashboard!$B$4="",Dashboard!$B$5=""),0,IF(AND($E275&gt;=Dashboard!$B$4,$E275&lt;=Dashboard!$B$5,OR(Dashboard!$B$6="All Clinics",$C275=Dashboard!$B$6),OR(Dashboard!$B$7="All Teams",$D275=Dashboard!$B$7)),1,0))</f>
        <v/>
      </c>
      <c r="R275" s="23">
        <f>IF($A275="",0,IF(OR($H275="Completed",$H275="No Show"),1,0))</f>
        <v/>
      </c>
      <c r="S275" s="23">
        <f>IF($A275="",0,IF($H275="No Show",1,0))</f>
        <v/>
      </c>
      <c r="T275" s="23">
        <f>IF($A275="",0,IF($H275="Canceled Late",1,0))</f>
        <v/>
      </c>
      <c r="U275" s="24">
        <f>IF($A275="","",IF(COUNTIF($A$7:$A$506,$A275)&gt;1,"Duplicate appointment ID",IF(OR($B275="",$C275="",$D275="",$E275="",$F275="",$G275="",$H275=""),"Missing required field",IF(AND($E275&lt;Dashboard!$B$3,$H275="Scheduled"),"Past appointment still Scheduled",IF(AND(OR($H275="Canceled Late",$H275="Canceled Timely"),OR($I275="",$J275="")),"Cancellation timestamp missing",IF(AND($H275="No Show",OR($N275="",$N275="Pending")),"No-show follow-up open",IF(AND($O275&lt;&gt;"",$O275&lt;$E275),"Rescheduled date before appointment","OK")))))))</f>
        <v/>
      </c>
    </row>
    <row r="276">
      <c r="A276" s="18" t="n"/>
      <c r="B276" s="18" t="n"/>
      <c r="C276" s="18" t="n"/>
      <c r="D276" s="18" t="n"/>
      <c r="E276" s="34" t="n"/>
      <c r="F276" s="20" t="n"/>
      <c r="G276" s="18" t="n"/>
      <c r="H276" s="18" t="n"/>
      <c r="I276" s="34" t="n"/>
      <c r="J276" s="20" t="n"/>
      <c r="K276" s="35">
        <f>IF(OR($A276="",$E276="",$F276="",$I276="",$J276=""),"",ROUND((($E276+$F276)-($I276+$J276))*24,1))</f>
        <v/>
      </c>
      <c r="L276" s="18" t="n"/>
      <c r="M276" s="34" t="n"/>
      <c r="N276" s="18" t="n"/>
      <c r="O276" s="34" t="n"/>
      <c r="P276" s="22" t="n"/>
      <c r="Q276" s="23">
        <f>IF(OR($A276="",$E276="",Dashboard!$B$4="",Dashboard!$B$5=""),0,IF(AND($E276&gt;=Dashboard!$B$4,$E276&lt;=Dashboard!$B$5,OR(Dashboard!$B$6="All Clinics",$C276=Dashboard!$B$6),OR(Dashboard!$B$7="All Teams",$D276=Dashboard!$B$7)),1,0))</f>
        <v/>
      </c>
      <c r="R276" s="23">
        <f>IF($A276="",0,IF(OR($H276="Completed",$H276="No Show"),1,0))</f>
        <v/>
      </c>
      <c r="S276" s="23">
        <f>IF($A276="",0,IF($H276="No Show",1,0))</f>
        <v/>
      </c>
      <c r="T276" s="23">
        <f>IF($A276="",0,IF($H276="Canceled Late",1,0))</f>
        <v/>
      </c>
      <c r="U276" s="24">
        <f>IF($A276="","",IF(COUNTIF($A$7:$A$506,$A276)&gt;1,"Duplicate appointment ID",IF(OR($B276="",$C276="",$D276="",$E276="",$F276="",$G276="",$H276=""),"Missing required field",IF(AND($E276&lt;Dashboard!$B$3,$H276="Scheduled"),"Past appointment still Scheduled",IF(AND(OR($H276="Canceled Late",$H276="Canceled Timely"),OR($I276="",$J276="")),"Cancellation timestamp missing",IF(AND($H276="No Show",OR($N276="",$N276="Pending")),"No-show follow-up open",IF(AND($O276&lt;&gt;"",$O276&lt;$E276),"Rescheduled date before appointment","OK")))))))</f>
        <v/>
      </c>
    </row>
    <row r="277">
      <c r="A277" s="18" t="n"/>
      <c r="B277" s="18" t="n"/>
      <c r="C277" s="18" t="n"/>
      <c r="D277" s="18" t="n"/>
      <c r="E277" s="34" t="n"/>
      <c r="F277" s="20" t="n"/>
      <c r="G277" s="18" t="n"/>
      <c r="H277" s="18" t="n"/>
      <c r="I277" s="34" t="n"/>
      <c r="J277" s="20" t="n"/>
      <c r="K277" s="35">
        <f>IF(OR($A277="",$E277="",$F277="",$I277="",$J277=""),"",ROUND((($E277+$F277)-($I277+$J277))*24,1))</f>
        <v/>
      </c>
      <c r="L277" s="18" t="n"/>
      <c r="M277" s="34" t="n"/>
      <c r="N277" s="18" t="n"/>
      <c r="O277" s="34" t="n"/>
      <c r="P277" s="22" t="n"/>
      <c r="Q277" s="23">
        <f>IF(OR($A277="",$E277="",Dashboard!$B$4="",Dashboard!$B$5=""),0,IF(AND($E277&gt;=Dashboard!$B$4,$E277&lt;=Dashboard!$B$5,OR(Dashboard!$B$6="All Clinics",$C277=Dashboard!$B$6),OR(Dashboard!$B$7="All Teams",$D277=Dashboard!$B$7)),1,0))</f>
        <v/>
      </c>
      <c r="R277" s="23">
        <f>IF($A277="",0,IF(OR($H277="Completed",$H277="No Show"),1,0))</f>
        <v/>
      </c>
      <c r="S277" s="23">
        <f>IF($A277="",0,IF($H277="No Show",1,0))</f>
        <v/>
      </c>
      <c r="T277" s="23">
        <f>IF($A277="",0,IF($H277="Canceled Late",1,0))</f>
        <v/>
      </c>
      <c r="U277" s="24">
        <f>IF($A277="","",IF(COUNTIF($A$7:$A$506,$A277)&gt;1,"Duplicate appointment ID",IF(OR($B277="",$C277="",$D277="",$E277="",$F277="",$G277="",$H277=""),"Missing required field",IF(AND($E277&lt;Dashboard!$B$3,$H277="Scheduled"),"Past appointment still Scheduled",IF(AND(OR($H277="Canceled Late",$H277="Canceled Timely"),OR($I277="",$J277="")),"Cancellation timestamp missing",IF(AND($H277="No Show",OR($N277="",$N277="Pending")),"No-show follow-up open",IF(AND($O277&lt;&gt;"",$O277&lt;$E277),"Rescheduled date before appointment","OK")))))))</f>
        <v/>
      </c>
    </row>
    <row r="278">
      <c r="A278" s="18" t="n"/>
      <c r="B278" s="18" t="n"/>
      <c r="C278" s="18" t="n"/>
      <c r="D278" s="18" t="n"/>
      <c r="E278" s="34" t="n"/>
      <c r="F278" s="20" t="n"/>
      <c r="G278" s="18" t="n"/>
      <c r="H278" s="18" t="n"/>
      <c r="I278" s="34" t="n"/>
      <c r="J278" s="20" t="n"/>
      <c r="K278" s="35">
        <f>IF(OR($A278="",$E278="",$F278="",$I278="",$J278=""),"",ROUND((($E278+$F278)-($I278+$J278))*24,1))</f>
        <v/>
      </c>
      <c r="L278" s="18" t="n"/>
      <c r="M278" s="34" t="n"/>
      <c r="N278" s="18" t="n"/>
      <c r="O278" s="34" t="n"/>
      <c r="P278" s="22" t="n"/>
      <c r="Q278" s="23">
        <f>IF(OR($A278="",$E278="",Dashboard!$B$4="",Dashboard!$B$5=""),0,IF(AND($E278&gt;=Dashboard!$B$4,$E278&lt;=Dashboard!$B$5,OR(Dashboard!$B$6="All Clinics",$C278=Dashboard!$B$6),OR(Dashboard!$B$7="All Teams",$D278=Dashboard!$B$7)),1,0))</f>
        <v/>
      </c>
      <c r="R278" s="23">
        <f>IF($A278="",0,IF(OR($H278="Completed",$H278="No Show"),1,0))</f>
        <v/>
      </c>
      <c r="S278" s="23">
        <f>IF($A278="",0,IF($H278="No Show",1,0))</f>
        <v/>
      </c>
      <c r="T278" s="23">
        <f>IF($A278="",0,IF($H278="Canceled Late",1,0))</f>
        <v/>
      </c>
      <c r="U278" s="24">
        <f>IF($A278="","",IF(COUNTIF($A$7:$A$506,$A278)&gt;1,"Duplicate appointment ID",IF(OR($B278="",$C278="",$D278="",$E278="",$F278="",$G278="",$H278=""),"Missing required field",IF(AND($E278&lt;Dashboard!$B$3,$H278="Scheduled"),"Past appointment still Scheduled",IF(AND(OR($H278="Canceled Late",$H278="Canceled Timely"),OR($I278="",$J278="")),"Cancellation timestamp missing",IF(AND($H278="No Show",OR($N278="",$N278="Pending")),"No-show follow-up open",IF(AND($O278&lt;&gt;"",$O278&lt;$E278),"Rescheduled date before appointment","OK")))))))</f>
        <v/>
      </c>
    </row>
    <row r="279">
      <c r="A279" s="18" t="n"/>
      <c r="B279" s="18" t="n"/>
      <c r="C279" s="18" t="n"/>
      <c r="D279" s="18" t="n"/>
      <c r="E279" s="34" t="n"/>
      <c r="F279" s="20" t="n"/>
      <c r="G279" s="18" t="n"/>
      <c r="H279" s="18" t="n"/>
      <c r="I279" s="34" t="n"/>
      <c r="J279" s="20" t="n"/>
      <c r="K279" s="35">
        <f>IF(OR($A279="",$E279="",$F279="",$I279="",$J279=""),"",ROUND((($E279+$F279)-($I279+$J279))*24,1))</f>
        <v/>
      </c>
      <c r="L279" s="18" t="n"/>
      <c r="M279" s="34" t="n"/>
      <c r="N279" s="18" t="n"/>
      <c r="O279" s="34" t="n"/>
      <c r="P279" s="22" t="n"/>
      <c r="Q279" s="23">
        <f>IF(OR($A279="",$E279="",Dashboard!$B$4="",Dashboard!$B$5=""),0,IF(AND($E279&gt;=Dashboard!$B$4,$E279&lt;=Dashboard!$B$5,OR(Dashboard!$B$6="All Clinics",$C279=Dashboard!$B$6),OR(Dashboard!$B$7="All Teams",$D279=Dashboard!$B$7)),1,0))</f>
        <v/>
      </c>
      <c r="R279" s="23">
        <f>IF($A279="",0,IF(OR($H279="Completed",$H279="No Show"),1,0))</f>
        <v/>
      </c>
      <c r="S279" s="23">
        <f>IF($A279="",0,IF($H279="No Show",1,0))</f>
        <v/>
      </c>
      <c r="T279" s="23">
        <f>IF($A279="",0,IF($H279="Canceled Late",1,0))</f>
        <v/>
      </c>
      <c r="U279" s="24">
        <f>IF($A279="","",IF(COUNTIF($A$7:$A$506,$A279)&gt;1,"Duplicate appointment ID",IF(OR($B279="",$C279="",$D279="",$E279="",$F279="",$G279="",$H279=""),"Missing required field",IF(AND($E279&lt;Dashboard!$B$3,$H279="Scheduled"),"Past appointment still Scheduled",IF(AND(OR($H279="Canceled Late",$H279="Canceled Timely"),OR($I279="",$J279="")),"Cancellation timestamp missing",IF(AND($H279="No Show",OR($N279="",$N279="Pending")),"No-show follow-up open",IF(AND($O279&lt;&gt;"",$O279&lt;$E279),"Rescheduled date before appointment","OK")))))))</f>
        <v/>
      </c>
    </row>
    <row r="280">
      <c r="A280" s="18" t="n"/>
      <c r="B280" s="18" t="n"/>
      <c r="C280" s="18" t="n"/>
      <c r="D280" s="18" t="n"/>
      <c r="E280" s="34" t="n"/>
      <c r="F280" s="20" t="n"/>
      <c r="G280" s="18" t="n"/>
      <c r="H280" s="18" t="n"/>
      <c r="I280" s="34" t="n"/>
      <c r="J280" s="20" t="n"/>
      <c r="K280" s="35">
        <f>IF(OR($A280="",$E280="",$F280="",$I280="",$J280=""),"",ROUND((($E280+$F280)-($I280+$J280))*24,1))</f>
        <v/>
      </c>
      <c r="L280" s="18" t="n"/>
      <c r="M280" s="34" t="n"/>
      <c r="N280" s="18" t="n"/>
      <c r="O280" s="34" t="n"/>
      <c r="P280" s="22" t="n"/>
      <c r="Q280" s="23">
        <f>IF(OR($A280="",$E280="",Dashboard!$B$4="",Dashboard!$B$5=""),0,IF(AND($E280&gt;=Dashboard!$B$4,$E280&lt;=Dashboard!$B$5,OR(Dashboard!$B$6="All Clinics",$C280=Dashboard!$B$6),OR(Dashboard!$B$7="All Teams",$D280=Dashboard!$B$7)),1,0))</f>
        <v/>
      </c>
      <c r="R280" s="23">
        <f>IF($A280="",0,IF(OR($H280="Completed",$H280="No Show"),1,0))</f>
        <v/>
      </c>
      <c r="S280" s="23">
        <f>IF($A280="",0,IF($H280="No Show",1,0))</f>
        <v/>
      </c>
      <c r="T280" s="23">
        <f>IF($A280="",0,IF($H280="Canceled Late",1,0))</f>
        <v/>
      </c>
      <c r="U280" s="24">
        <f>IF($A280="","",IF(COUNTIF($A$7:$A$506,$A280)&gt;1,"Duplicate appointment ID",IF(OR($B280="",$C280="",$D280="",$E280="",$F280="",$G280="",$H280=""),"Missing required field",IF(AND($E280&lt;Dashboard!$B$3,$H280="Scheduled"),"Past appointment still Scheduled",IF(AND(OR($H280="Canceled Late",$H280="Canceled Timely"),OR($I280="",$J280="")),"Cancellation timestamp missing",IF(AND($H280="No Show",OR($N280="",$N280="Pending")),"No-show follow-up open",IF(AND($O280&lt;&gt;"",$O280&lt;$E280),"Rescheduled date before appointment","OK")))))))</f>
        <v/>
      </c>
    </row>
    <row r="281">
      <c r="A281" s="18" t="n"/>
      <c r="B281" s="18" t="n"/>
      <c r="C281" s="18" t="n"/>
      <c r="D281" s="18" t="n"/>
      <c r="E281" s="34" t="n"/>
      <c r="F281" s="20" t="n"/>
      <c r="G281" s="18" t="n"/>
      <c r="H281" s="18" t="n"/>
      <c r="I281" s="34" t="n"/>
      <c r="J281" s="20" t="n"/>
      <c r="K281" s="35">
        <f>IF(OR($A281="",$E281="",$F281="",$I281="",$J281=""),"",ROUND((($E281+$F281)-($I281+$J281))*24,1))</f>
        <v/>
      </c>
      <c r="L281" s="18" t="n"/>
      <c r="M281" s="34" t="n"/>
      <c r="N281" s="18" t="n"/>
      <c r="O281" s="34" t="n"/>
      <c r="P281" s="22" t="n"/>
      <c r="Q281" s="23">
        <f>IF(OR($A281="",$E281="",Dashboard!$B$4="",Dashboard!$B$5=""),0,IF(AND($E281&gt;=Dashboard!$B$4,$E281&lt;=Dashboard!$B$5,OR(Dashboard!$B$6="All Clinics",$C281=Dashboard!$B$6),OR(Dashboard!$B$7="All Teams",$D281=Dashboard!$B$7)),1,0))</f>
        <v/>
      </c>
      <c r="R281" s="23">
        <f>IF($A281="",0,IF(OR($H281="Completed",$H281="No Show"),1,0))</f>
        <v/>
      </c>
      <c r="S281" s="23">
        <f>IF($A281="",0,IF($H281="No Show",1,0))</f>
        <v/>
      </c>
      <c r="T281" s="23">
        <f>IF($A281="",0,IF($H281="Canceled Late",1,0))</f>
        <v/>
      </c>
      <c r="U281" s="24">
        <f>IF($A281="","",IF(COUNTIF($A$7:$A$506,$A281)&gt;1,"Duplicate appointment ID",IF(OR($B281="",$C281="",$D281="",$E281="",$F281="",$G281="",$H281=""),"Missing required field",IF(AND($E281&lt;Dashboard!$B$3,$H281="Scheduled"),"Past appointment still Scheduled",IF(AND(OR($H281="Canceled Late",$H281="Canceled Timely"),OR($I281="",$J281="")),"Cancellation timestamp missing",IF(AND($H281="No Show",OR($N281="",$N281="Pending")),"No-show follow-up open",IF(AND($O281&lt;&gt;"",$O281&lt;$E281),"Rescheduled date before appointment","OK")))))))</f>
        <v/>
      </c>
    </row>
    <row r="282">
      <c r="A282" s="18" t="n"/>
      <c r="B282" s="18" t="n"/>
      <c r="C282" s="18" t="n"/>
      <c r="D282" s="18" t="n"/>
      <c r="E282" s="34" t="n"/>
      <c r="F282" s="20" t="n"/>
      <c r="G282" s="18" t="n"/>
      <c r="H282" s="18" t="n"/>
      <c r="I282" s="34" t="n"/>
      <c r="J282" s="20" t="n"/>
      <c r="K282" s="35">
        <f>IF(OR($A282="",$E282="",$F282="",$I282="",$J282=""),"",ROUND((($E282+$F282)-($I282+$J282))*24,1))</f>
        <v/>
      </c>
      <c r="L282" s="18" t="n"/>
      <c r="M282" s="34" t="n"/>
      <c r="N282" s="18" t="n"/>
      <c r="O282" s="34" t="n"/>
      <c r="P282" s="22" t="n"/>
      <c r="Q282" s="23">
        <f>IF(OR($A282="",$E282="",Dashboard!$B$4="",Dashboard!$B$5=""),0,IF(AND($E282&gt;=Dashboard!$B$4,$E282&lt;=Dashboard!$B$5,OR(Dashboard!$B$6="All Clinics",$C282=Dashboard!$B$6),OR(Dashboard!$B$7="All Teams",$D282=Dashboard!$B$7)),1,0))</f>
        <v/>
      </c>
      <c r="R282" s="23">
        <f>IF($A282="",0,IF(OR($H282="Completed",$H282="No Show"),1,0))</f>
        <v/>
      </c>
      <c r="S282" s="23">
        <f>IF($A282="",0,IF($H282="No Show",1,0))</f>
        <v/>
      </c>
      <c r="T282" s="23">
        <f>IF($A282="",0,IF($H282="Canceled Late",1,0))</f>
        <v/>
      </c>
      <c r="U282" s="24">
        <f>IF($A282="","",IF(COUNTIF($A$7:$A$506,$A282)&gt;1,"Duplicate appointment ID",IF(OR($B282="",$C282="",$D282="",$E282="",$F282="",$G282="",$H282=""),"Missing required field",IF(AND($E282&lt;Dashboard!$B$3,$H282="Scheduled"),"Past appointment still Scheduled",IF(AND(OR($H282="Canceled Late",$H282="Canceled Timely"),OR($I282="",$J282="")),"Cancellation timestamp missing",IF(AND($H282="No Show",OR($N282="",$N282="Pending")),"No-show follow-up open",IF(AND($O282&lt;&gt;"",$O282&lt;$E282),"Rescheduled date before appointment","OK")))))))</f>
        <v/>
      </c>
    </row>
    <row r="283">
      <c r="A283" s="18" t="n"/>
      <c r="B283" s="18" t="n"/>
      <c r="C283" s="18" t="n"/>
      <c r="D283" s="18" t="n"/>
      <c r="E283" s="34" t="n"/>
      <c r="F283" s="20" t="n"/>
      <c r="G283" s="18" t="n"/>
      <c r="H283" s="18" t="n"/>
      <c r="I283" s="34" t="n"/>
      <c r="J283" s="20" t="n"/>
      <c r="K283" s="35">
        <f>IF(OR($A283="",$E283="",$F283="",$I283="",$J283=""),"",ROUND((($E283+$F283)-($I283+$J283))*24,1))</f>
        <v/>
      </c>
      <c r="L283" s="18" t="n"/>
      <c r="M283" s="34" t="n"/>
      <c r="N283" s="18" t="n"/>
      <c r="O283" s="34" t="n"/>
      <c r="P283" s="22" t="n"/>
      <c r="Q283" s="23">
        <f>IF(OR($A283="",$E283="",Dashboard!$B$4="",Dashboard!$B$5=""),0,IF(AND($E283&gt;=Dashboard!$B$4,$E283&lt;=Dashboard!$B$5,OR(Dashboard!$B$6="All Clinics",$C283=Dashboard!$B$6),OR(Dashboard!$B$7="All Teams",$D283=Dashboard!$B$7)),1,0))</f>
        <v/>
      </c>
      <c r="R283" s="23">
        <f>IF($A283="",0,IF(OR($H283="Completed",$H283="No Show"),1,0))</f>
        <v/>
      </c>
      <c r="S283" s="23">
        <f>IF($A283="",0,IF($H283="No Show",1,0))</f>
        <v/>
      </c>
      <c r="T283" s="23">
        <f>IF($A283="",0,IF($H283="Canceled Late",1,0))</f>
        <v/>
      </c>
      <c r="U283" s="24">
        <f>IF($A283="","",IF(COUNTIF($A$7:$A$506,$A283)&gt;1,"Duplicate appointment ID",IF(OR($B283="",$C283="",$D283="",$E283="",$F283="",$G283="",$H283=""),"Missing required field",IF(AND($E283&lt;Dashboard!$B$3,$H283="Scheduled"),"Past appointment still Scheduled",IF(AND(OR($H283="Canceled Late",$H283="Canceled Timely"),OR($I283="",$J283="")),"Cancellation timestamp missing",IF(AND($H283="No Show",OR($N283="",$N283="Pending")),"No-show follow-up open",IF(AND($O283&lt;&gt;"",$O283&lt;$E283),"Rescheduled date before appointment","OK")))))))</f>
        <v/>
      </c>
    </row>
    <row r="284">
      <c r="A284" s="18" t="n"/>
      <c r="B284" s="18" t="n"/>
      <c r="C284" s="18" t="n"/>
      <c r="D284" s="18" t="n"/>
      <c r="E284" s="34" t="n"/>
      <c r="F284" s="20" t="n"/>
      <c r="G284" s="18" t="n"/>
      <c r="H284" s="18" t="n"/>
      <c r="I284" s="34" t="n"/>
      <c r="J284" s="20" t="n"/>
      <c r="K284" s="35">
        <f>IF(OR($A284="",$E284="",$F284="",$I284="",$J284=""),"",ROUND((($E284+$F284)-($I284+$J284))*24,1))</f>
        <v/>
      </c>
      <c r="L284" s="18" t="n"/>
      <c r="M284" s="34" t="n"/>
      <c r="N284" s="18" t="n"/>
      <c r="O284" s="34" t="n"/>
      <c r="P284" s="22" t="n"/>
      <c r="Q284" s="23">
        <f>IF(OR($A284="",$E284="",Dashboard!$B$4="",Dashboard!$B$5=""),0,IF(AND($E284&gt;=Dashboard!$B$4,$E284&lt;=Dashboard!$B$5,OR(Dashboard!$B$6="All Clinics",$C284=Dashboard!$B$6),OR(Dashboard!$B$7="All Teams",$D284=Dashboard!$B$7)),1,0))</f>
        <v/>
      </c>
      <c r="R284" s="23">
        <f>IF($A284="",0,IF(OR($H284="Completed",$H284="No Show"),1,0))</f>
        <v/>
      </c>
      <c r="S284" s="23">
        <f>IF($A284="",0,IF($H284="No Show",1,0))</f>
        <v/>
      </c>
      <c r="T284" s="23">
        <f>IF($A284="",0,IF($H284="Canceled Late",1,0))</f>
        <v/>
      </c>
      <c r="U284" s="24">
        <f>IF($A284="","",IF(COUNTIF($A$7:$A$506,$A284)&gt;1,"Duplicate appointment ID",IF(OR($B284="",$C284="",$D284="",$E284="",$F284="",$G284="",$H284=""),"Missing required field",IF(AND($E284&lt;Dashboard!$B$3,$H284="Scheduled"),"Past appointment still Scheduled",IF(AND(OR($H284="Canceled Late",$H284="Canceled Timely"),OR($I284="",$J284="")),"Cancellation timestamp missing",IF(AND($H284="No Show",OR($N284="",$N284="Pending")),"No-show follow-up open",IF(AND($O284&lt;&gt;"",$O284&lt;$E284),"Rescheduled date before appointment","OK")))))))</f>
        <v/>
      </c>
    </row>
    <row r="285">
      <c r="A285" s="18" t="n"/>
      <c r="B285" s="18" t="n"/>
      <c r="C285" s="18" t="n"/>
      <c r="D285" s="18" t="n"/>
      <c r="E285" s="34" t="n"/>
      <c r="F285" s="20" t="n"/>
      <c r="G285" s="18" t="n"/>
      <c r="H285" s="18" t="n"/>
      <c r="I285" s="34" t="n"/>
      <c r="J285" s="20" t="n"/>
      <c r="K285" s="35">
        <f>IF(OR($A285="",$E285="",$F285="",$I285="",$J285=""),"",ROUND((($E285+$F285)-($I285+$J285))*24,1))</f>
        <v/>
      </c>
      <c r="L285" s="18" t="n"/>
      <c r="M285" s="34" t="n"/>
      <c r="N285" s="18" t="n"/>
      <c r="O285" s="34" t="n"/>
      <c r="P285" s="22" t="n"/>
      <c r="Q285" s="23">
        <f>IF(OR($A285="",$E285="",Dashboard!$B$4="",Dashboard!$B$5=""),0,IF(AND($E285&gt;=Dashboard!$B$4,$E285&lt;=Dashboard!$B$5,OR(Dashboard!$B$6="All Clinics",$C285=Dashboard!$B$6),OR(Dashboard!$B$7="All Teams",$D285=Dashboard!$B$7)),1,0))</f>
        <v/>
      </c>
      <c r="R285" s="23">
        <f>IF($A285="",0,IF(OR($H285="Completed",$H285="No Show"),1,0))</f>
        <v/>
      </c>
      <c r="S285" s="23">
        <f>IF($A285="",0,IF($H285="No Show",1,0))</f>
        <v/>
      </c>
      <c r="T285" s="23">
        <f>IF($A285="",0,IF($H285="Canceled Late",1,0))</f>
        <v/>
      </c>
      <c r="U285" s="24">
        <f>IF($A285="","",IF(COUNTIF($A$7:$A$506,$A285)&gt;1,"Duplicate appointment ID",IF(OR($B285="",$C285="",$D285="",$E285="",$F285="",$G285="",$H285=""),"Missing required field",IF(AND($E285&lt;Dashboard!$B$3,$H285="Scheduled"),"Past appointment still Scheduled",IF(AND(OR($H285="Canceled Late",$H285="Canceled Timely"),OR($I285="",$J285="")),"Cancellation timestamp missing",IF(AND($H285="No Show",OR($N285="",$N285="Pending")),"No-show follow-up open",IF(AND($O285&lt;&gt;"",$O285&lt;$E285),"Rescheduled date before appointment","OK")))))))</f>
        <v/>
      </c>
    </row>
    <row r="286">
      <c r="A286" s="18" t="n"/>
      <c r="B286" s="18" t="n"/>
      <c r="C286" s="18" t="n"/>
      <c r="D286" s="18" t="n"/>
      <c r="E286" s="34" t="n"/>
      <c r="F286" s="20" t="n"/>
      <c r="G286" s="18" t="n"/>
      <c r="H286" s="18" t="n"/>
      <c r="I286" s="34" t="n"/>
      <c r="J286" s="20" t="n"/>
      <c r="K286" s="35">
        <f>IF(OR($A286="",$E286="",$F286="",$I286="",$J286=""),"",ROUND((($E286+$F286)-($I286+$J286))*24,1))</f>
        <v/>
      </c>
      <c r="L286" s="18" t="n"/>
      <c r="M286" s="34" t="n"/>
      <c r="N286" s="18" t="n"/>
      <c r="O286" s="34" t="n"/>
      <c r="P286" s="22" t="n"/>
      <c r="Q286" s="23">
        <f>IF(OR($A286="",$E286="",Dashboard!$B$4="",Dashboard!$B$5=""),0,IF(AND($E286&gt;=Dashboard!$B$4,$E286&lt;=Dashboard!$B$5,OR(Dashboard!$B$6="All Clinics",$C286=Dashboard!$B$6),OR(Dashboard!$B$7="All Teams",$D286=Dashboard!$B$7)),1,0))</f>
        <v/>
      </c>
      <c r="R286" s="23">
        <f>IF($A286="",0,IF(OR($H286="Completed",$H286="No Show"),1,0))</f>
        <v/>
      </c>
      <c r="S286" s="23">
        <f>IF($A286="",0,IF($H286="No Show",1,0))</f>
        <v/>
      </c>
      <c r="T286" s="23">
        <f>IF($A286="",0,IF($H286="Canceled Late",1,0))</f>
        <v/>
      </c>
      <c r="U286" s="24">
        <f>IF($A286="","",IF(COUNTIF($A$7:$A$506,$A286)&gt;1,"Duplicate appointment ID",IF(OR($B286="",$C286="",$D286="",$E286="",$F286="",$G286="",$H286=""),"Missing required field",IF(AND($E286&lt;Dashboard!$B$3,$H286="Scheduled"),"Past appointment still Scheduled",IF(AND(OR($H286="Canceled Late",$H286="Canceled Timely"),OR($I286="",$J286="")),"Cancellation timestamp missing",IF(AND($H286="No Show",OR($N286="",$N286="Pending")),"No-show follow-up open",IF(AND($O286&lt;&gt;"",$O286&lt;$E286),"Rescheduled date before appointment","OK")))))))</f>
        <v/>
      </c>
    </row>
    <row r="287">
      <c r="A287" s="18" t="n"/>
      <c r="B287" s="18" t="n"/>
      <c r="C287" s="18" t="n"/>
      <c r="D287" s="18" t="n"/>
      <c r="E287" s="34" t="n"/>
      <c r="F287" s="20" t="n"/>
      <c r="G287" s="18" t="n"/>
      <c r="H287" s="18" t="n"/>
      <c r="I287" s="34" t="n"/>
      <c r="J287" s="20" t="n"/>
      <c r="K287" s="35">
        <f>IF(OR($A287="",$E287="",$F287="",$I287="",$J287=""),"",ROUND((($E287+$F287)-($I287+$J287))*24,1))</f>
        <v/>
      </c>
      <c r="L287" s="18" t="n"/>
      <c r="M287" s="34" t="n"/>
      <c r="N287" s="18" t="n"/>
      <c r="O287" s="34" t="n"/>
      <c r="P287" s="22" t="n"/>
      <c r="Q287" s="23">
        <f>IF(OR($A287="",$E287="",Dashboard!$B$4="",Dashboard!$B$5=""),0,IF(AND($E287&gt;=Dashboard!$B$4,$E287&lt;=Dashboard!$B$5,OR(Dashboard!$B$6="All Clinics",$C287=Dashboard!$B$6),OR(Dashboard!$B$7="All Teams",$D287=Dashboard!$B$7)),1,0))</f>
        <v/>
      </c>
      <c r="R287" s="23">
        <f>IF($A287="",0,IF(OR($H287="Completed",$H287="No Show"),1,0))</f>
        <v/>
      </c>
      <c r="S287" s="23">
        <f>IF($A287="",0,IF($H287="No Show",1,0))</f>
        <v/>
      </c>
      <c r="T287" s="23">
        <f>IF($A287="",0,IF($H287="Canceled Late",1,0))</f>
        <v/>
      </c>
      <c r="U287" s="24">
        <f>IF($A287="","",IF(COUNTIF($A$7:$A$506,$A287)&gt;1,"Duplicate appointment ID",IF(OR($B287="",$C287="",$D287="",$E287="",$F287="",$G287="",$H287=""),"Missing required field",IF(AND($E287&lt;Dashboard!$B$3,$H287="Scheduled"),"Past appointment still Scheduled",IF(AND(OR($H287="Canceled Late",$H287="Canceled Timely"),OR($I287="",$J287="")),"Cancellation timestamp missing",IF(AND($H287="No Show",OR($N287="",$N287="Pending")),"No-show follow-up open",IF(AND($O287&lt;&gt;"",$O287&lt;$E287),"Rescheduled date before appointment","OK")))))))</f>
        <v/>
      </c>
    </row>
    <row r="288">
      <c r="A288" s="18" t="n"/>
      <c r="B288" s="18" t="n"/>
      <c r="C288" s="18" t="n"/>
      <c r="D288" s="18" t="n"/>
      <c r="E288" s="34" t="n"/>
      <c r="F288" s="20" t="n"/>
      <c r="G288" s="18" t="n"/>
      <c r="H288" s="18" t="n"/>
      <c r="I288" s="34" t="n"/>
      <c r="J288" s="20" t="n"/>
      <c r="K288" s="35">
        <f>IF(OR($A288="",$E288="",$F288="",$I288="",$J288=""),"",ROUND((($E288+$F288)-($I288+$J288))*24,1))</f>
        <v/>
      </c>
      <c r="L288" s="18" t="n"/>
      <c r="M288" s="34" t="n"/>
      <c r="N288" s="18" t="n"/>
      <c r="O288" s="34" t="n"/>
      <c r="P288" s="22" t="n"/>
      <c r="Q288" s="23">
        <f>IF(OR($A288="",$E288="",Dashboard!$B$4="",Dashboard!$B$5=""),0,IF(AND($E288&gt;=Dashboard!$B$4,$E288&lt;=Dashboard!$B$5,OR(Dashboard!$B$6="All Clinics",$C288=Dashboard!$B$6),OR(Dashboard!$B$7="All Teams",$D288=Dashboard!$B$7)),1,0))</f>
        <v/>
      </c>
      <c r="R288" s="23">
        <f>IF($A288="",0,IF(OR($H288="Completed",$H288="No Show"),1,0))</f>
        <v/>
      </c>
      <c r="S288" s="23">
        <f>IF($A288="",0,IF($H288="No Show",1,0))</f>
        <v/>
      </c>
      <c r="T288" s="23">
        <f>IF($A288="",0,IF($H288="Canceled Late",1,0))</f>
        <v/>
      </c>
      <c r="U288" s="24">
        <f>IF($A288="","",IF(COUNTIF($A$7:$A$506,$A288)&gt;1,"Duplicate appointment ID",IF(OR($B288="",$C288="",$D288="",$E288="",$F288="",$G288="",$H288=""),"Missing required field",IF(AND($E288&lt;Dashboard!$B$3,$H288="Scheduled"),"Past appointment still Scheduled",IF(AND(OR($H288="Canceled Late",$H288="Canceled Timely"),OR($I288="",$J288="")),"Cancellation timestamp missing",IF(AND($H288="No Show",OR($N288="",$N288="Pending")),"No-show follow-up open",IF(AND($O288&lt;&gt;"",$O288&lt;$E288),"Rescheduled date before appointment","OK")))))))</f>
        <v/>
      </c>
    </row>
    <row r="289">
      <c r="A289" s="18" t="n"/>
      <c r="B289" s="18" t="n"/>
      <c r="C289" s="18" t="n"/>
      <c r="D289" s="18" t="n"/>
      <c r="E289" s="34" t="n"/>
      <c r="F289" s="20" t="n"/>
      <c r="G289" s="18" t="n"/>
      <c r="H289" s="18" t="n"/>
      <c r="I289" s="34" t="n"/>
      <c r="J289" s="20" t="n"/>
      <c r="K289" s="35">
        <f>IF(OR($A289="",$E289="",$F289="",$I289="",$J289=""),"",ROUND((($E289+$F289)-($I289+$J289))*24,1))</f>
        <v/>
      </c>
      <c r="L289" s="18" t="n"/>
      <c r="M289" s="34" t="n"/>
      <c r="N289" s="18" t="n"/>
      <c r="O289" s="34" t="n"/>
      <c r="P289" s="22" t="n"/>
      <c r="Q289" s="23">
        <f>IF(OR($A289="",$E289="",Dashboard!$B$4="",Dashboard!$B$5=""),0,IF(AND($E289&gt;=Dashboard!$B$4,$E289&lt;=Dashboard!$B$5,OR(Dashboard!$B$6="All Clinics",$C289=Dashboard!$B$6),OR(Dashboard!$B$7="All Teams",$D289=Dashboard!$B$7)),1,0))</f>
        <v/>
      </c>
      <c r="R289" s="23">
        <f>IF($A289="",0,IF(OR($H289="Completed",$H289="No Show"),1,0))</f>
        <v/>
      </c>
      <c r="S289" s="23">
        <f>IF($A289="",0,IF($H289="No Show",1,0))</f>
        <v/>
      </c>
      <c r="T289" s="23">
        <f>IF($A289="",0,IF($H289="Canceled Late",1,0))</f>
        <v/>
      </c>
      <c r="U289" s="24">
        <f>IF($A289="","",IF(COUNTIF($A$7:$A$506,$A289)&gt;1,"Duplicate appointment ID",IF(OR($B289="",$C289="",$D289="",$E289="",$F289="",$G289="",$H289=""),"Missing required field",IF(AND($E289&lt;Dashboard!$B$3,$H289="Scheduled"),"Past appointment still Scheduled",IF(AND(OR($H289="Canceled Late",$H289="Canceled Timely"),OR($I289="",$J289="")),"Cancellation timestamp missing",IF(AND($H289="No Show",OR($N289="",$N289="Pending")),"No-show follow-up open",IF(AND($O289&lt;&gt;"",$O289&lt;$E289),"Rescheduled date before appointment","OK")))))))</f>
        <v/>
      </c>
    </row>
    <row r="290">
      <c r="A290" s="18" t="n"/>
      <c r="B290" s="18" t="n"/>
      <c r="C290" s="18" t="n"/>
      <c r="D290" s="18" t="n"/>
      <c r="E290" s="34" t="n"/>
      <c r="F290" s="20" t="n"/>
      <c r="G290" s="18" t="n"/>
      <c r="H290" s="18" t="n"/>
      <c r="I290" s="34" t="n"/>
      <c r="J290" s="20" t="n"/>
      <c r="K290" s="35">
        <f>IF(OR($A290="",$E290="",$F290="",$I290="",$J290=""),"",ROUND((($E290+$F290)-($I290+$J290))*24,1))</f>
        <v/>
      </c>
      <c r="L290" s="18" t="n"/>
      <c r="M290" s="34" t="n"/>
      <c r="N290" s="18" t="n"/>
      <c r="O290" s="34" t="n"/>
      <c r="P290" s="22" t="n"/>
      <c r="Q290" s="23">
        <f>IF(OR($A290="",$E290="",Dashboard!$B$4="",Dashboard!$B$5=""),0,IF(AND($E290&gt;=Dashboard!$B$4,$E290&lt;=Dashboard!$B$5,OR(Dashboard!$B$6="All Clinics",$C290=Dashboard!$B$6),OR(Dashboard!$B$7="All Teams",$D290=Dashboard!$B$7)),1,0))</f>
        <v/>
      </c>
      <c r="R290" s="23">
        <f>IF($A290="",0,IF(OR($H290="Completed",$H290="No Show"),1,0))</f>
        <v/>
      </c>
      <c r="S290" s="23">
        <f>IF($A290="",0,IF($H290="No Show",1,0))</f>
        <v/>
      </c>
      <c r="T290" s="23">
        <f>IF($A290="",0,IF($H290="Canceled Late",1,0))</f>
        <v/>
      </c>
      <c r="U290" s="24">
        <f>IF($A290="","",IF(COUNTIF($A$7:$A$506,$A290)&gt;1,"Duplicate appointment ID",IF(OR($B290="",$C290="",$D290="",$E290="",$F290="",$G290="",$H290=""),"Missing required field",IF(AND($E290&lt;Dashboard!$B$3,$H290="Scheduled"),"Past appointment still Scheduled",IF(AND(OR($H290="Canceled Late",$H290="Canceled Timely"),OR($I290="",$J290="")),"Cancellation timestamp missing",IF(AND($H290="No Show",OR($N290="",$N290="Pending")),"No-show follow-up open",IF(AND($O290&lt;&gt;"",$O290&lt;$E290),"Rescheduled date before appointment","OK")))))))</f>
        <v/>
      </c>
    </row>
    <row r="291">
      <c r="A291" s="18" t="n"/>
      <c r="B291" s="18" t="n"/>
      <c r="C291" s="18" t="n"/>
      <c r="D291" s="18" t="n"/>
      <c r="E291" s="34" t="n"/>
      <c r="F291" s="20" t="n"/>
      <c r="G291" s="18" t="n"/>
      <c r="H291" s="18" t="n"/>
      <c r="I291" s="34" t="n"/>
      <c r="J291" s="20" t="n"/>
      <c r="K291" s="35">
        <f>IF(OR($A291="",$E291="",$F291="",$I291="",$J291=""),"",ROUND((($E291+$F291)-($I291+$J291))*24,1))</f>
        <v/>
      </c>
      <c r="L291" s="18" t="n"/>
      <c r="M291" s="34" t="n"/>
      <c r="N291" s="18" t="n"/>
      <c r="O291" s="34" t="n"/>
      <c r="P291" s="22" t="n"/>
      <c r="Q291" s="23">
        <f>IF(OR($A291="",$E291="",Dashboard!$B$4="",Dashboard!$B$5=""),0,IF(AND($E291&gt;=Dashboard!$B$4,$E291&lt;=Dashboard!$B$5,OR(Dashboard!$B$6="All Clinics",$C291=Dashboard!$B$6),OR(Dashboard!$B$7="All Teams",$D291=Dashboard!$B$7)),1,0))</f>
        <v/>
      </c>
      <c r="R291" s="23">
        <f>IF($A291="",0,IF(OR($H291="Completed",$H291="No Show"),1,0))</f>
        <v/>
      </c>
      <c r="S291" s="23">
        <f>IF($A291="",0,IF($H291="No Show",1,0))</f>
        <v/>
      </c>
      <c r="T291" s="23">
        <f>IF($A291="",0,IF($H291="Canceled Late",1,0))</f>
        <v/>
      </c>
      <c r="U291" s="24">
        <f>IF($A291="","",IF(COUNTIF($A$7:$A$506,$A291)&gt;1,"Duplicate appointment ID",IF(OR($B291="",$C291="",$D291="",$E291="",$F291="",$G291="",$H291=""),"Missing required field",IF(AND($E291&lt;Dashboard!$B$3,$H291="Scheduled"),"Past appointment still Scheduled",IF(AND(OR($H291="Canceled Late",$H291="Canceled Timely"),OR($I291="",$J291="")),"Cancellation timestamp missing",IF(AND($H291="No Show",OR($N291="",$N291="Pending")),"No-show follow-up open",IF(AND($O291&lt;&gt;"",$O291&lt;$E291),"Rescheduled date before appointment","OK")))))))</f>
        <v/>
      </c>
    </row>
    <row r="292">
      <c r="A292" s="18" t="n"/>
      <c r="B292" s="18" t="n"/>
      <c r="C292" s="18" t="n"/>
      <c r="D292" s="18" t="n"/>
      <c r="E292" s="34" t="n"/>
      <c r="F292" s="20" t="n"/>
      <c r="G292" s="18" t="n"/>
      <c r="H292" s="18" t="n"/>
      <c r="I292" s="34" t="n"/>
      <c r="J292" s="20" t="n"/>
      <c r="K292" s="35">
        <f>IF(OR($A292="",$E292="",$F292="",$I292="",$J292=""),"",ROUND((($E292+$F292)-($I292+$J292))*24,1))</f>
        <v/>
      </c>
      <c r="L292" s="18" t="n"/>
      <c r="M292" s="34" t="n"/>
      <c r="N292" s="18" t="n"/>
      <c r="O292" s="34" t="n"/>
      <c r="P292" s="22" t="n"/>
      <c r="Q292" s="23">
        <f>IF(OR($A292="",$E292="",Dashboard!$B$4="",Dashboard!$B$5=""),0,IF(AND($E292&gt;=Dashboard!$B$4,$E292&lt;=Dashboard!$B$5,OR(Dashboard!$B$6="All Clinics",$C292=Dashboard!$B$6),OR(Dashboard!$B$7="All Teams",$D292=Dashboard!$B$7)),1,0))</f>
        <v/>
      </c>
      <c r="R292" s="23">
        <f>IF($A292="",0,IF(OR($H292="Completed",$H292="No Show"),1,0))</f>
        <v/>
      </c>
      <c r="S292" s="23">
        <f>IF($A292="",0,IF($H292="No Show",1,0))</f>
        <v/>
      </c>
      <c r="T292" s="23">
        <f>IF($A292="",0,IF($H292="Canceled Late",1,0))</f>
        <v/>
      </c>
      <c r="U292" s="24">
        <f>IF($A292="","",IF(COUNTIF($A$7:$A$506,$A292)&gt;1,"Duplicate appointment ID",IF(OR($B292="",$C292="",$D292="",$E292="",$F292="",$G292="",$H292=""),"Missing required field",IF(AND($E292&lt;Dashboard!$B$3,$H292="Scheduled"),"Past appointment still Scheduled",IF(AND(OR($H292="Canceled Late",$H292="Canceled Timely"),OR($I292="",$J292="")),"Cancellation timestamp missing",IF(AND($H292="No Show",OR($N292="",$N292="Pending")),"No-show follow-up open",IF(AND($O292&lt;&gt;"",$O292&lt;$E292),"Rescheduled date before appointment","OK")))))))</f>
        <v/>
      </c>
    </row>
    <row r="293">
      <c r="A293" s="18" t="n"/>
      <c r="B293" s="18" t="n"/>
      <c r="C293" s="18" t="n"/>
      <c r="D293" s="18" t="n"/>
      <c r="E293" s="34" t="n"/>
      <c r="F293" s="20" t="n"/>
      <c r="G293" s="18" t="n"/>
      <c r="H293" s="18" t="n"/>
      <c r="I293" s="34" t="n"/>
      <c r="J293" s="20" t="n"/>
      <c r="K293" s="35">
        <f>IF(OR($A293="",$E293="",$F293="",$I293="",$J293=""),"",ROUND((($E293+$F293)-($I293+$J293))*24,1))</f>
        <v/>
      </c>
      <c r="L293" s="18" t="n"/>
      <c r="M293" s="34" t="n"/>
      <c r="N293" s="18" t="n"/>
      <c r="O293" s="34" t="n"/>
      <c r="P293" s="22" t="n"/>
      <c r="Q293" s="23">
        <f>IF(OR($A293="",$E293="",Dashboard!$B$4="",Dashboard!$B$5=""),0,IF(AND($E293&gt;=Dashboard!$B$4,$E293&lt;=Dashboard!$B$5,OR(Dashboard!$B$6="All Clinics",$C293=Dashboard!$B$6),OR(Dashboard!$B$7="All Teams",$D293=Dashboard!$B$7)),1,0))</f>
        <v/>
      </c>
      <c r="R293" s="23">
        <f>IF($A293="",0,IF(OR($H293="Completed",$H293="No Show"),1,0))</f>
        <v/>
      </c>
      <c r="S293" s="23">
        <f>IF($A293="",0,IF($H293="No Show",1,0))</f>
        <v/>
      </c>
      <c r="T293" s="23">
        <f>IF($A293="",0,IF($H293="Canceled Late",1,0))</f>
        <v/>
      </c>
      <c r="U293" s="24">
        <f>IF($A293="","",IF(COUNTIF($A$7:$A$506,$A293)&gt;1,"Duplicate appointment ID",IF(OR($B293="",$C293="",$D293="",$E293="",$F293="",$G293="",$H293=""),"Missing required field",IF(AND($E293&lt;Dashboard!$B$3,$H293="Scheduled"),"Past appointment still Scheduled",IF(AND(OR($H293="Canceled Late",$H293="Canceled Timely"),OR($I293="",$J293="")),"Cancellation timestamp missing",IF(AND($H293="No Show",OR($N293="",$N293="Pending")),"No-show follow-up open",IF(AND($O293&lt;&gt;"",$O293&lt;$E293),"Rescheduled date before appointment","OK")))))))</f>
        <v/>
      </c>
    </row>
    <row r="294">
      <c r="A294" s="18" t="n"/>
      <c r="B294" s="18" t="n"/>
      <c r="C294" s="18" t="n"/>
      <c r="D294" s="18" t="n"/>
      <c r="E294" s="34" t="n"/>
      <c r="F294" s="20" t="n"/>
      <c r="G294" s="18" t="n"/>
      <c r="H294" s="18" t="n"/>
      <c r="I294" s="34" t="n"/>
      <c r="J294" s="20" t="n"/>
      <c r="K294" s="35">
        <f>IF(OR($A294="",$E294="",$F294="",$I294="",$J294=""),"",ROUND((($E294+$F294)-($I294+$J294))*24,1))</f>
        <v/>
      </c>
      <c r="L294" s="18" t="n"/>
      <c r="M294" s="34" t="n"/>
      <c r="N294" s="18" t="n"/>
      <c r="O294" s="34" t="n"/>
      <c r="P294" s="22" t="n"/>
      <c r="Q294" s="23">
        <f>IF(OR($A294="",$E294="",Dashboard!$B$4="",Dashboard!$B$5=""),0,IF(AND($E294&gt;=Dashboard!$B$4,$E294&lt;=Dashboard!$B$5,OR(Dashboard!$B$6="All Clinics",$C294=Dashboard!$B$6),OR(Dashboard!$B$7="All Teams",$D294=Dashboard!$B$7)),1,0))</f>
        <v/>
      </c>
      <c r="R294" s="23">
        <f>IF($A294="",0,IF(OR($H294="Completed",$H294="No Show"),1,0))</f>
        <v/>
      </c>
      <c r="S294" s="23">
        <f>IF($A294="",0,IF($H294="No Show",1,0))</f>
        <v/>
      </c>
      <c r="T294" s="23">
        <f>IF($A294="",0,IF($H294="Canceled Late",1,0))</f>
        <v/>
      </c>
      <c r="U294" s="24">
        <f>IF($A294="","",IF(COUNTIF($A$7:$A$506,$A294)&gt;1,"Duplicate appointment ID",IF(OR($B294="",$C294="",$D294="",$E294="",$F294="",$G294="",$H294=""),"Missing required field",IF(AND($E294&lt;Dashboard!$B$3,$H294="Scheduled"),"Past appointment still Scheduled",IF(AND(OR($H294="Canceled Late",$H294="Canceled Timely"),OR($I294="",$J294="")),"Cancellation timestamp missing",IF(AND($H294="No Show",OR($N294="",$N294="Pending")),"No-show follow-up open",IF(AND($O294&lt;&gt;"",$O294&lt;$E294),"Rescheduled date before appointment","OK")))))))</f>
        <v/>
      </c>
    </row>
    <row r="295">
      <c r="A295" s="18" t="n"/>
      <c r="B295" s="18" t="n"/>
      <c r="C295" s="18" t="n"/>
      <c r="D295" s="18" t="n"/>
      <c r="E295" s="34" t="n"/>
      <c r="F295" s="20" t="n"/>
      <c r="G295" s="18" t="n"/>
      <c r="H295" s="18" t="n"/>
      <c r="I295" s="34" t="n"/>
      <c r="J295" s="20" t="n"/>
      <c r="K295" s="35">
        <f>IF(OR($A295="",$E295="",$F295="",$I295="",$J295=""),"",ROUND((($E295+$F295)-($I295+$J295))*24,1))</f>
        <v/>
      </c>
      <c r="L295" s="18" t="n"/>
      <c r="M295" s="34" t="n"/>
      <c r="N295" s="18" t="n"/>
      <c r="O295" s="34" t="n"/>
      <c r="P295" s="22" t="n"/>
      <c r="Q295" s="23">
        <f>IF(OR($A295="",$E295="",Dashboard!$B$4="",Dashboard!$B$5=""),0,IF(AND($E295&gt;=Dashboard!$B$4,$E295&lt;=Dashboard!$B$5,OR(Dashboard!$B$6="All Clinics",$C295=Dashboard!$B$6),OR(Dashboard!$B$7="All Teams",$D295=Dashboard!$B$7)),1,0))</f>
        <v/>
      </c>
      <c r="R295" s="23">
        <f>IF($A295="",0,IF(OR($H295="Completed",$H295="No Show"),1,0))</f>
        <v/>
      </c>
      <c r="S295" s="23">
        <f>IF($A295="",0,IF($H295="No Show",1,0))</f>
        <v/>
      </c>
      <c r="T295" s="23">
        <f>IF($A295="",0,IF($H295="Canceled Late",1,0))</f>
        <v/>
      </c>
      <c r="U295" s="24">
        <f>IF($A295="","",IF(COUNTIF($A$7:$A$506,$A295)&gt;1,"Duplicate appointment ID",IF(OR($B295="",$C295="",$D295="",$E295="",$F295="",$G295="",$H295=""),"Missing required field",IF(AND($E295&lt;Dashboard!$B$3,$H295="Scheduled"),"Past appointment still Scheduled",IF(AND(OR($H295="Canceled Late",$H295="Canceled Timely"),OR($I295="",$J295="")),"Cancellation timestamp missing",IF(AND($H295="No Show",OR($N295="",$N295="Pending")),"No-show follow-up open",IF(AND($O295&lt;&gt;"",$O295&lt;$E295),"Rescheduled date before appointment","OK")))))))</f>
        <v/>
      </c>
    </row>
    <row r="296">
      <c r="A296" s="18" t="n"/>
      <c r="B296" s="18" t="n"/>
      <c r="C296" s="18" t="n"/>
      <c r="D296" s="18" t="n"/>
      <c r="E296" s="34" t="n"/>
      <c r="F296" s="20" t="n"/>
      <c r="G296" s="18" t="n"/>
      <c r="H296" s="18" t="n"/>
      <c r="I296" s="34" t="n"/>
      <c r="J296" s="20" t="n"/>
      <c r="K296" s="35">
        <f>IF(OR($A296="",$E296="",$F296="",$I296="",$J296=""),"",ROUND((($E296+$F296)-($I296+$J296))*24,1))</f>
        <v/>
      </c>
      <c r="L296" s="18" t="n"/>
      <c r="M296" s="34" t="n"/>
      <c r="N296" s="18" t="n"/>
      <c r="O296" s="34" t="n"/>
      <c r="P296" s="22" t="n"/>
      <c r="Q296" s="23">
        <f>IF(OR($A296="",$E296="",Dashboard!$B$4="",Dashboard!$B$5=""),0,IF(AND($E296&gt;=Dashboard!$B$4,$E296&lt;=Dashboard!$B$5,OR(Dashboard!$B$6="All Clinics",$C296=Dashboard!$B$6),OR(Dashboard!$B$7="All Teams",$D296=Dashboard!$B$7)),1,0))</f>
        <v/>
      </c>
      <c r="R296" s="23">
        <f>IF($A296="",0,IF(OR($H296="Completed",$H296="No Show"),1,0))</f>
        <v/>
      </c>
      <c r="S296" s="23">
        <f>IF($A296="",0,IF($H296="No Show",1,0))</f>
        <v/>
      </c>
      <c r="T296" s="23">
        <f>IF($A296="",0,IF($H296="Canceled Late",1,0))</f>
        <v/>
      </c>
      <c r="U296" s="24">
        <f>IF($A296="","",IF(COUNTIF($A$7:$A$506,$A296)&gt;1,"Duplicate appointment ID",IF(OR($B296="",$C296="",$D296="",$E296="",$F296="",$G296="",$H296=""),"Missing required field",IF(AND($E296&lt;Dashboard!$B$3,$H296="Scheduled"),"Past appointment still Scheduled",IF(AND(OR($H296="Canceled Late",$H296="Canceled Timely"),OR($I296="",$J296="")),"Cancellation timestamp missing",IF(AND($H296="No Show",OR($N296="",$N296="Pending")),"No-show follow-up open",IF(AND($O296&lt;&gt;"",$O296&lt;$E296),"Rescheduled date before appointment","OK")))))))</f>
        <v/>
      </c>
    </row>
    <row r="297">
      <c r="A297" s="18" t="n"/>
      <c r="B297" s="18" t="n"/>
      <c r="C297" s="18" t="n"/>
      <c r="D297" s="18" t="n"/>
      <c r="E297" s="34" t="n"/>
      <c r="F297" s="20" t="n"/>
      <c r="G297" s="18" t="n"/>
      <c r="H297" s="18" t="n"/>
      <c r="I297" s="34" t="n"/>
      <c r="J297" s="20" t="n"/>
      <c r="K297" s="35">
        <f>IF(OR($A297="",$E297="",$F297="",$I297="",$J297=""),"",ROUND((($E297+$F297)-($I297+$J297))*24,1))</f>
        <v/>
      </c>
      <c r="L297" s="18" t="n"/>
      <c r="M297" s="34" t="n"/>
      <c r="N297" s="18" t="n"/>
      <c r="O297" s="34" t="n"/>
      <c r="P297" s="22" t="n"/>
      <c r="Q297" s="23">
        <f>IF(OR($A297="",$E297="",Dashboard!$B$4="",Dashboard!$B$5=""),0,IF(AND($E297&gt;=Dashboard!$B$4,$E297&lt;=Dashboard!$B$5,OR(Dashboard!$B$6="All Clinics",$C297=Dashboard!$B$6),OR(Dashboard!$B$7="All Teams",$D297=Dashboard!$B$7)),1,0))</f>
        <v/>
      </c>
      <c r="R297" s="23">
        <f>IF($A297="",0,IF(OR($H297="Completed",$H297="No Show"),1,0))</f>
        <v/>
      </c>
      <c r="S297" s="23">
        <f>IF($A297="",0,IF($H297="No Show",1,0))</f>
        <v/>
      </c>
      <c r="T297" s="23">
        <f>IF($A297="",0,IF($H297="Canceled Late",1,0))</f>
        <v/>
      </c>
      <c r="U297" s="24">
        <f>IF($A297="","",IF(COUNTIF($A$7:$A$506,$A297)&gt;1,"Duplicate appointment ID",IF(OR($B297="",$C297="",$D297="",$E297="",$F297="",$G297="",$H297=""),"Missing required field",IF(AND($E297&lt;Dashboard!$B$3,$H297="Scheduled"),"Past appointment still Scheduled",IF(AND(OR($H297="Canceled Late",$H297="Canceled Timely"),OR($I297="",$J297="")),"Cancellation timestamp missing",IF(AND($H297="No Show",OR($N297="",$N297="Pending")),"No-show follow-up open",IF(AND($O297&lt;&gt;"",$O297&lt;$E297),"Rescheduled date before appointment","OK")))))))</f>
        <v/>
      </c>
    </row>
    <row r="298">
      <c r="A298" s="18" t="n"/>
      <c r="B298" s="18" t="n"/>
      <c r="C298" s="18" t="n"/>
      <c r="D298" s="18" t="n"/>
      <c r="E298" s="34" t="n"/>
      <c r="F298" s="20" t="n"/>
      <c r="G298" s="18" t="n"/>
      <c r="H298" s="18" t="n"/>
      <c r="I298" s="34" t="n"/>
      <c r="J298" s="20" t="n"/>
      <c r="K298" s="35">
        <f>IF(OR($A298="",$E298="",$F298="",$I298="",$J298=""),"",ROUND((($E298+$F298)-($I298+$J298))*24,1))</f>
        <v/>
      </c>
      <c r="L298" s="18" t="n"/>
      <c r="M298" s="34" t="n"/>
      <c r="N298" s="18" t="n"/>
      <c r="O298" s="34" t="n"/>
      <c r="P298" s="22" t="n"/>
      <c r="Q298" s="23">
        <f>IF(OR($A298="",$E298="",Dashboard!$B$4="",Dashboard!$B$5=""),0,IF(AND($E298&gt;=Dashboard!$B$4,$E298&lt;=Dashboard!$B$5,OR(Dashboard!$B$6="All Clinics",$C298=Dashboard!$B$6),OR(Dashboard!$B$7="All Teams",$D298=Dashboard!$B$7)),1,0))</f>
        <v/>
      </c>
      <c r="R298" s="23">
        <f>IF($A298="",0,IF(OR($H298="Completed",$H298="No Show"),1,0))</f>
        <v/>
      </c>
      <c r="S298" s="23">
        <f>IF($A298="",0,IF($H298="No Show",1,0))</f>
        <v/>
      </c>
      <c r="T298" s="23">
        <f>IF($A298="",0,IF($H298="Canceled Late",1,0))</f>
        <v/>
      </c>
      <c r="U298" s="24">
        <f>IF($A298="","",IF(COUNTIF($A$7:$A$506,$A298)&gt;1,"Duplicate appointment ID",IF(OR($B298="",$C298="",$D298="",$E298="",$F298="",$G298="",$H298=""),"Missing required field",IF(AND($E298&lt;Dashboard!$B$3,$H298="Scheduled"),"Past appointment still Scheduled",IF(AND(OR($H298="Canceled Late",$H298="Canceled Timely"),OR($I298="",$J298="")),"Cancellation timestamp missing",IF(AND($H298="No Show",OR($N298="",$N298="Pending")),"No-show follow-up open",IF(AND($O298&lt;&gt;"",$O298&lt;$E298),"Rescheduled date before appointment","OK")))))))</f>
        <v/>
      </c>
    </row>
    <row r="299">
      <c r="A299" s="18" t="n"/>
      <c r="B299" s="18" t="n"/>
      <c r="C299" s="18" t="n"/>
      <c r="D299" s="18" t="n"/>
      <c r="E299" s="34" t="n"/>
      <c r="F299" s="20" t="n"/>
      <c r="G299" s="18" t="n"/>
      <c r="H299" s="18" t="n"/>
      <c r="I299" s="34" t="n"/>
      <c r="J299" s="20" t="n"/>
      <c r="K299" s="35">
        <f>IF(OR($A299="",$E299="",$F299="",$I299="",$J299=""),"",ROUND((($E299+$F299)-($I299+$J299))*24,1))</f>
        <v/>
      </c>
      <c r="L299" s="18" t="n"/>
      <c r="M299" s="34" t="n"/>
      <c r="N299" s="18" t="n"/>
      <c r="O299" s="34" t="n"/>
      <c r="P299" s="22" t="n"/>
      <c r="Q299" s="23">
        <f>IF(OR($A299="",$E299="",Dashboard!$B$4="",Dashboard!$B$5=""),0,IF(AND($E299&gt;=Dashboard!$B$4,$E299&lt;=Dashboard!$B$5,OR(Dashboard!$B$6="All Clinics",$C299=Dashboard!$B$6),OR(Dashboard!$B$7="All Teams",$D299=Dashboard!$B$7)),1,0))</f>
        <v/>
      </c>
      <c r="R299" s="23">
        <f>IF($A299="",0,IF(OR($H299="Completed",$H299="No Show"),1,0))</f>
        <v/>
      </c>
      <c r="S299" s="23">
        <f>IF($A299="",0,IF($H299="No Show",1,0))</f>
        <v/>
      </c>
      <c r="T299" s="23">
        <f>IF($A299="",0,IF($H299="Canceled Late",1,0))</f>
        <v/>
      </c>
      <c r="U299" s="24">
        <f>IF($A299="","",IF(COUNTIF($A$7:$A$506,$A299)&gt;1,"Duplicate appointment ID",IF(OR($B299="",$C299="",$D299="",$E299="",$F299="",$G299="",$H299=""),"Missing required field",IF(AND($E299&lt;Dashboard!$B$3,$H299="Scheduled"),"Past appointment still Scheduled",IF(AND(OR($H299="Canceled Late",$H299="Canceled Timely"),OR($I299="",$J299="")),"Cancellation timestamp missing",IF(AND($H299="No Show",OR($N299="",$N299="Pending")),"No-show follow-up open",IF(AND($O299&lt;&gt;"",$O299&lt;$E299),"Rescheduled date before appointment","OK")))))))</f>
        <v/>
      </c>
    </row>
    <row r="300">
      <c r="A300" s="18" t="n"/>
      <c r="B300" s="18" t="n"/>
      <c r="C300" s="18" t="n"/>
      <c r="D300" s="18" t="n"/>
      <c r="E300" s="34" t="n"/>
      <c r="F300" s="20" t="n"/>
      <c r="G300" s="18" t="n"/>
      <c r="H300" s="18" t="n"/>
      <c r="I300" s="34" t="n"/>
      <c r="J300" s="20" t="n"/>
      <c r="K300" s="35">
        <f>IF(OR($A300="",$E300="",$F300="",$I300="",$J300=""),"",ROUND((($E300+$F300)-($I300+$J300))*24,1))</f>
        <v/>
      </c>
      <c r="L300" s="18" t="n"/>
      <c r="M300" s="34" t="n"/>
      <c r="N300" s="18" t="n"/>
      <c r="O300" s="34" t="n"/>
      <c r="P300" s="22" t="n"/>
      <c r="Q300" s="23">
        <f>IF(OR($A300="",$E300="",Dashboard!$B$4="",Dashboard!$B$5=""),0,IF(AND($E300&gt;=Dashboard!$B$4,$E300&lt;=Dashboard!$B$5,OR(Dashboard!$B$6="All Clinics",$C300=Dashboard!$B$6),OR(Dashboard!$B$7="All Teams",$D300=Dashboard!$B$7)),1,0))</f>
        <v/>
      </c>
      <c r="R300" s="23">
        <f>IF($A300="",0,IF(OR($H300="Completed",$H300="No Show"),1,0))</f>
        <v/>
      </c>
      <c r="S300" s="23">
        <f>IF($A300="",0,IF($H300="No Show",1,0))</f>
        <v/>
      </c>
      <c r="T300" s="23">
        <f>IF($A300="",0,IF($H300="Canceled Late",1,0))</f>
        <v/>
      </c>
      <c r="U300" s="24">
        <f>IF($A300="","",IF(COUNTIF($A$7:$A$506,$A300)&gt;1,"Duplicate appointment ID",IF(OR($B300="",$C300="",$D300="",$E300="",$F300="",$G300="",$H300=""),"Missing required field",IF(AND($E300&lt;Dashboard!$B$3,$H300="Scheduled"),"Past appointment still Scheduled",IF(AND(OR($H300="Canceled Late",$H300="Canceled Timely"),OR($I300="",$J300="")),"Cancellation timestamp missing",IF(AND($H300="No Show",OR($N300="",$N300="Pending")),"No-show follow-up open",IF(AND($O300&lt;&gt;"",$O300&lt;$E300),"Rescheduled date before appointment","OK")))))))</f>
        <v/>
      </c>
    </row>
    <row r="301">
      <c r="A301" s="18" t="n"/>
      <c r="B301" s="18" t="n"/>
      <c r="C301" s="18" t="n"/>
      <c r="D301" s="18" t="n"/>
      <c r="E301" s="34" t="n"/>
      <c r="F301" s="20" t="n"/>
      <c r="G301" s="18" t="n"/>
      <c r="H301" s="18" t="n"/>
      <c r="I301" s="34" t="n"/>
      <c r="J301" s="20" t="n"/>
      <c r="K301" s="35">
        <f>IF(OR($A301="",$E301="",$F301="",$I301="",$J301=""),"",ROUND((($E301+$F301)-($I301+$J301))*24,1))</f>
        <v/>
      </c>
      <c r="L301" s="18" t="n"/>
      <c r="M301" s="34" t="n"/>
      <c r="N301" s="18" t="n"/>
      <c r="O301" s="34" t="n"/>
      <c r="P301" s="22" t="n"/>
      <c r="Q301" s="23">
        <f>IF(OR($A301="",$E301="",Dashboard!$B$4="",Dashboard!$B$5=""),0,IF(AND($E301&gt;=Dashboard!$B$4,$E301&lt;=Dashboard!$B$5,OR(Dashboard!$B$6="All Clinics",$C301=Dashboard!$B$6),OR(Dashboard!$B$7="All Teams",$D301=Dashboard!$B$7)),1,0))</f>
        <v/>
      </c>
      <c r="R301" s="23">
        <f>IF($A301="",0,IF(OR($H301="Completed",$H301="No Show"),1,0))</f>
        <v/>
      </c>
      <c r="S301" s="23">
        <f>IF($A301="",0,IF($H301="No Show",1,0))</f>
        <v/>
      </c>
      <c r="T301" s="23">
        <f>IF($A301="",0,IF($H301="Canceled Late",1,0))</f>
        <v/>
      </c>
      <c r="U301" s="24">
        <f>IF($A301="","",IF(COUNTIF($A$7:$A$506,$A301)&gt;1,"Duplicate appointment ID",IF(OR($B301="",$C301="",$D301="",$E301="",$F301="",$G301="",$H301=""),"Missing required field",IF(AND($E301&lt;Dashboard!$B$3,$H301="Scheduled"),"Past appointment still Scheduled",IF(AND(OR($H301="Canceled Late",$H301="Canceled Timely"),OR($I301="",$J301="")),"Cancellation timestamp missing",IF(AND($H301="No Show",OR($N301="",$N301="Pending")),"No-show follow-up open",IF(AND($O301&lt;&gt;"",$O301&lt;$E301),"Rescheduled date before appointment","OK")))))))</f>
        <v/>
      </c>
    </row>
    <row r="302">
      <c r="A302" s="18" t="n"/>
      <c r="B302" s="18" t="n"/>
      <c r="C302" s="18" t="n"/>
      <c r="D302" s="18" t="n"/>
      <c r="E302" s="34" t="n"/>
      <c r="F302" s="20" t="n"/>
      <c r="G302" s="18" t="n"/>
      <c r="H302" s="18" t="n"/>
      <c r="I302" s="34" t="n"/>
      <c r="J302" s="20" t="n"/>
      <c r="K302" s="35">
        <f>IF(OR($A302="",$E302="",$F302="",$I302="",$J302=""),"",ROUND((($E302+$F302)-($I302+$J302))*24,1))</f>
        <v/>
      </c>
      <c r="L302" s="18" t="n"/>
      <c r="M302" s="34" t="n"/>
      <c r="N302" s="18" t="n"/>
      <c r="O302" s="34" t="n"/>
      <c r="P302" s="22" t="n"/>
      <c r="Q302" s="23">
        <f>IF(OR($A302="",$E302="",Dashboard!$B$4="",Dashboard!$B$5=""),0,IF(AND($E302&gt;=Dashboard!$B$4,$E302&lt;=Dashboard!$B$5,OR(Dashboard!$B$6="All Clinics",$C302=Dashboard!$B$6),OR(Dashboard!$B$7="All Teams",$D302=Dashboard!$B$7)),1,0))</f>
        <v/>
      </c>
      <c r="R302" s="23">
        <f>IF($A302="",0,IF(OR($H302="Completed",$H302="No Show"),1,0))</f>
        <v/>
      </c>
      <c r="S302" s="23">
        <f>IF($A302="",0,IF($H302="No Show",1,0))</f>
        <v/>
      </c>
      <c r="T302" s="23">
        <f>IF($A302="",0,IF($H302="Canceled Late",1,0))</f>
        <v/>
      </c>
      <c r="U302" s="24">
        <f>IF($A302="","",IF(COUNTIF($A$7:$A$506,$A302)&gt;1,"Duplicate appointment ID",IF(OR($B302="",$C302="",$D302="",$E302="",$F302="",$G302="",$H302=""),"Missing required field",IF(AND($E302&lt;Dashboard!$B$3,$H302="Scheduled"),"Past appointment still Scheduled",IF(AND(OR($H302="Canceled Late",$H302="Canceled Timely"),OR($I302="",$J302="")),"Cancellation timestamp missing",IF(AND($H302="No Show",OR($N302="",$N302="Pending")),"No-show follow-up open",IF(AND($O302&lt;&gt;"",$O302&lt;$E302),"Rescheduled date before appointment","OK")))))))</f>
        <v/>
      </c>
    </row>
    <row r="303">
      <c r="A303" s="18" t="n"/>
      <c r="B303" s="18" t="n"/>
      <c r="C303" s="18" t="n"/>
      <c r="D303" s="18" t="n"/>
      <c r="E303" s="34" t="n"/>
      <c r="F303" s="20" t="n"/>
      <c r="G303" s="18" t="n"/>
      <c r="H303" s="18" t="n"/>
      <c r="I303" s="34" t="n"/>
      <c r="J303" s="20" t="n"/>
      <c r="K303" s="35">
        <f>IF(OR($A303="",$E303="",$F303="",$I303="",$J303=""),"",ROUND((($E303+$F303)-($I303+$J303))*24,1))</f>
        <v/>
      </c>
      <c r="L303" s="18" t="n"/>
      <c r="M303" s="34" t="n"/>
      <c r="N303" s="18" t="n"/>
      <c r="O303" s="34" t="n"/>
      <c r="P303" s="22" t="n"/>
      <c r="Q303" s="23">
        <f>IF(OR($A303="",$E303="",Dashboard!$B$4="",Dashboard!$B$5=""),0,IF(AND($E303&gt;=Dashboard!$B$4,$E303&lt;=Dashboard!$B$5,OR(Dashboard!$B$6="All Clinics",$C303=Dashboard!$B$6),OR(Dashboard!$B$7="All Teams",$D303=Dashboard!$B$7)),1,0))</f>
        <v/>
      </c>
      <c r="R303" s="23">
        <f>IF($A303="",0,IF(OR($H303="Completed",$H303="No Show"),1,0))</f>
        <v/>
      </c>
      <c r="S303" s="23">
        <f>IF($A303="",0,IF($H303="No Show",1,0))</f>
        <v/>
      </c>
      <c r="T303" s="23">
        <f>IF($A303="",0,IF($H303="Canceled Late",1,0))</f>
        <v/>
      </c>
      <c r="U303" s="24">
        <f>IF($A303="","",IF(COUNTIF($A$7:$A$506,$A303)&gt;1,"Duplicate appointment ID",IF(OR($B303="",$C303="",$D303="",$E303="",$F303="",$G303="",$H303=""),"Missing required field",IF(AND($E303&lt;Dashboard!$B$3,$H303="Scheduled"),"Past appointment still Scheduled",IF(AND(OR($H303="Canceled Late",$H303="Canceled Timely"),OR($I303="",$J303="")),"Cancellation timestamp missing",IF(AND($H303="No Show",OR($N303="",$N303="Pending")),"No-show follow-up open",IF(AND($O303&lt;&gt;"",$O303&lt;$E303),"Rescheduled date before appointment","OK")))))))</f>
        <v/>
      </c>
    </row>
    <row r="304">
      <c r="A304" s="18" t="n"/>
      <c r="B304" s="18" t="n"/>
      <c r="C304" s="18" t="n"/>
      <c r="D304" s="18" t="n"/>
      <c r="E304" s="34" t="n"/>
      <c r="F304" s="20" t="n"/>
      <c r="G304" s="18" t="n"/>
      <c r="H304" s="18" t="n"/>
      <c r="I304" s="34" t="n"/>
      <c r="J304" s="20" t="n"/>
      <c r="K304" s="35">
        <f>IF(OR($A304="",$E304="",$F304="",$I304="",$J304=""),"",ROUND((($E304+$F304)-($I304+$J304))*24,1))</f>
        <v/>
      </c>
      <c r="L304" s="18" t="n"/>
      <c r="M304" s="34" t="n"/>
      <c r="N304" s="18" t="n"/>
      <c r="O304" s="34" t="n"/>
      <c r="P304" s="22" t="n"/>
      <c r="Q304" s="23">
        <f>IF(OR($A304="",$E304="",Dashboard!$B$4="",Dashboard!$B$5=""),0,IF(AND($E304&gt;=Dashboard!$B$4,$E304&lt;=Dashboard!$B$5,OR(Dashboard!$B$6="All Clinics",$C304=Dashboard!$B$6),OR(Dashboard!$B$7="All Teams",$D304=Dashboard!$B$7)),1,0))</f>
        <v/>
      </c>
      <c r="R304" s="23">
        <f>IF($A304="",0,IF(OR($H304="Completed",$H304="No Show"),1,0))</f>
        <v/>
      </c>
      <c r="S304" s="23">
        <f>IF($A304="",0,IF($H304="No Show",1,0))</f>
        <v/>
      </c>
      <c r="T304" s="23">
        <f>IF($A304="",0,IF($H304="Canceled Late",1,0))</f>
        <v/>
      </c>
      <c r="U304" s="24">
        <f>IF($A304="","",IF(COUNTIF($A$7:$A$506,$A304)&gt;1,"Duplicate appointment ID",IF(OR($B304="",$C304="",$D304="",$E304="",$F304="",$G304="",$H304=""),"Missing required field",IF(AND($E304&lt;Dashboard!$B$3,$H304="Scheduled"),"Past appointment still Scheduled",IF(AND(OR($H304="Canceled Late",$H304="Canceled Timely"),OR($I304="",$J304="")),"Cancellation timestamp missing",IF(AND($H304="No Show",OR($N304="",$N304="Pending")),"No-show follow-up open",IF(AND($O304&lt;&gt;"",$O304&lt;$E304),"Rescheduled date before appointment","OK")))))))</f>
        <v/>
      </c>
    </row>
    <row r="305">
      <c r="A305" s="18" t="n"/>
      <c r="B305" s="18" t="n"/>
      <c r="C305" s="18" t="n"/>
      <c r="D305" s="18" t="n"/>
      <c r="E305" s="34" t="n"/>
      <c r="F305" s="20" t="n"/>
      <c r="G305" s="18" t="n"/>
      <c r="H305" s="18" t="n"/>
      <c r="I305" s="34" t="n"/>
      <c r="J305" s="20" t="n"/>
      <c r="K305" s="35">
        <f>IF(OR($A305="",$E305="",$F305="",$I305="",$J305=""),"",ROUND((($E305+$F305)-($I305+$J305))*24,1))</f>
        <v/>
      </c>
      <c r="L305" s="18" t="n"/>
      <c r="M305" s="34" t="n"/>
      <c r="N305" s="18" t="n"/>
      <c r="O305" s="34" t="n"/>
      <c r="P305" s="22" t="n"/>
      <c r="Q305" s="23">
        <f>IF(OR($A305="",$E305="",Dashboard!$B$4="",Dashboard!$B$5=""),0,IF(AND($E305&gt;=Dashboard!$B$4,$E305&lt;=Dashboard!$B$5,OR(Dashboard!$B$6="All Clinics",$C305=Dashboard!$B$6),OR(Dashboard!$B$7="All Teams",$D305=Dashboard!$B$7)),1,0))</f>
        <v/>
      </c>
      <c r="R305" s="23">
        <f>IF($A305="",0,IF(OR($H305="Completed",$H305="No Show"),1,0))</f>
        <v/>
      </c>
      <c r="S305" s="23">
        <f>IF($A305="",0,IF($H305="No Show",1,0))</f>
        <v/>
      </c>
      <c r="T305" s="23">
        <f>IF($A305="",0,IF($H305="Canceled Late",1,0))</f>
        <v/>
      </c>
      <c r="U305" s="24">
        <f>IF($A305="","",IF(COUNTIF($A$7:$A$506,$A305)&gt;1,"Duplicate appointment ID",IF(OR($B305="",$C305="",$D305="",$E305="",$F305="",$G305="",$H305=""),"Missing required field",IF(AND($E305&lt;Dashboard!$B$3,$H305="Scheduled"),"Past appointment still Scheduled",IF(AND(OR($H305="Canceled Late",$H305="Canceled Timely"),OR($I305="",$J305="")),"Cancellation timestamp missing",IF(AND($H305="No Show",OR($N305="",$N305="Pending")),"No-show follow-up open",IF(AND($O305&lt;&gt;"",$O305&lt;$E305),"Rescheduled date before appointment","OK")))))))</f>
        <v/>
      </c>
    </row>
    <row r="306">
      <c r="A306" s="18" t="n"/>
      <c r="B306" s="18" t="n"/>
      <c r="C306" s="18" t="n"/>
      <c r="D306" s="18" t="n"/>
      <c r="E306" s="34" t="n"/>
      <c r="F306" s="20" t="n"/>
      <c r="G306" s="18" t="n"/>
      <c r="H306" s="18" t="n"/>
      <c r="I306" s="34" t="n"/>
      <c r="J306" s="20" t="n"/>
      <c r="K306" s="35">
        <f>IF(OR($A306="",$E306="",$F306="",$I306="",$J306=""),"",ROUND((($E306+$F306)-($I306+$J306))*24,1))</f>
        <v/>
      </c>
      <c r="L306" s="18" t="n"/>
      <c r="M306" s="34" t="n"/>
      <c r="N306" s="18" t="n"/>
      <c r="O306" s="34" t="n"/>
      <c r="P306" s="22" t="n"/>
      <c r="Q306" s="23">
        <f>IF(OR($A306="",$E306="",Dashboard!$B$4="",Dashboard!$B$5=""),0,IF(AND($E306&gt;=Dashboard!$B$4,$E306&lt;=Dashboard!$B$5,OR(Dashboard!$B$6="All Clinics",$C306=Dashboard!$B$6),OR(Dashboard!$B$7="All Teams",$D306=Dashboard!$B$7)),1,0))</f>
        <v/>
      </c>
      <c r="R306" s="23">
        <f>IF($A306="",0,IF(OR($H306="Completed",$H306="No Show"),1,0))</f>
        <v/>
      </c>
      <c r="S306" s="23">
        <f>IF($A306="",0,IF($H306="No Show",1,0))</f>
        <v/>
      </c>
      <c r="T306" s="23">
        <f>IF($A306="",0,IF($H306="Canceled Late",1,0))</f>
        <v/>
      </c>
      <c r="U306" s="24">
        <f>IF($A306="","",IF(COUNTIF($A$7:$A$506,$A306)&gt;1,"Duplicate appointment ID",IF(OR($B306="",$C306="",$D306="",$E306="",$F306="",$G306="",$H306=""),"Missing required field",IF(AND($E306&lt;Dashboard!$B$3,$H306="Scheduled"),"Past appointment still Scheduled",IF(AND(OR($H306="Canceled Late",$H306="Canceled Timely"),OR($I306="",$J306="")),"Cancellation timestamp missing",IF(AND($H306="No Show",OR($N306="",$N306="Pending")),"No-show follow-up open",IF(AND($O306&lt;&gt;"",$O306&lt;$E306),"Rescheduled date before appointment","OK")))))))</f>
        <v/>
      </c>
    </row>
    <row r="307">
      <c r="A307" s="18" t="n"/>
      <c r="B307" s="18" t="n"/>
      <c r="C307" s="18" t="n"/>
      <c r="D307" s="18" t="n"/>
      <c r="E307" s="34" t="n"/>
      <c r="F307" s="20" t="n"/>
      <c r="G307" s="18" t="n"/>
      <c r="H307" s="18" t="n"/>
      <c r="I307" s="34" t="n"/>
      <c r="J307" s="20" t="n"/>
      <c r="K307" s="35">
        <f>IF(OR($A307="",$E307="",$F307="",$I307="",$J307=""),"",ROUND((($E307+$F307)-($I307+$J307))*24,1))</f>
        <v/>
      </c>
      <c r="L307" s="18" t="n"/>
      <c r="M307" s="34" t="n"/>
      <c r="N307" s="18" t="n"/>
      <c r="O307" s="34" t="n"/>
      <c r="P307" s="22" t="n"/>
      <c r="Q307" s="23">
        <f>IF(OR($A307="",$E307="",Dashboard!$B$4="",Dashboard!$B$5=""),0,IF(AND($E307&gt;=Dashboard!$B$4,$E307&lt;=Dashboard!$B$5,OR(Dashboard!$B$6="All Clinics",$C307=Dashboard!$B$6),OR(Dashboard!$B$7="All Teams",$D307=Dashboard!$B$7)),1,0))</f>
        <v/>
      </c>
      <c r="R307" s="23">
        <f>IF($A307="",0,IF(OR($H307="Completed",$H307="No Show"),1,0))</f>
        <v/>
      </c>
      <c r="S307" s="23">
        <f>IF($A307="",0,IF($H307="No Show",1,0))</f>
        <v/>
      </c>
      <c r="T307" s="23">
        <f>IF($A307="",0,IF($H307="Canceled Late",1,0))</f>
        <v/>
      </c>
      <c r="U307" s="24">
        <f>IF($A307="","",IF(COUNTIF($A$7:$A$506,$A307)&gt;1,"Duplicate appointment ID",IF(OR($B307="",$C307="",$D307="",$E307="",$F307="",$G307="",$H307=""),"Missing required field",IF(AND($E307&lt;Dashboard!$B$3,$H307="Scheduled"),"Past appointment still Scheduled",IF(AND(OR($H307="Canceled Late",$H307="Canceled Timely"),OR($I307="",$J307="")),"Cancellation timestamp missing",IF(AND($H307="No Show",OR($N307="",$N307="Pending")),"No-show follow-up open",IF(AND($O307&lt;&gt;"",$O307&lt;$E307),"Rescheduled date before appointment","OK")))))))</f>
        <v/>
      </c>
    </row>
    <row r="308">
      <c r="A308" s="18" t="n"/>
      <c r="B308" s="18" t="n"/>
      <c r="C308" s="18" t="n"/>
      <c r="D308" s="18" t="n"/>
      <c r="E308" s="34" t="n"/>
      <c r="F308" s="20" t="n"/>
      <c r="G308" s="18" t="n"/>
      <c r="H308" s="18" t="n"/>
      <c r="I308" s="34" t="n"/>
      <c r="J308" s="20" t="n"/>
      <c r="K308" s="35">
        <f>IF(OR($A308="",$E308="",$F308="",$I308="",$J308=""),"",ROUND((($E308+$F308)-($I308+$J308))*24,1))</f>
        <v/>
      </c>
      <c r="L308" s="18" t="n"/>
      <c r="M308" s="34" t="n"/>
      <c r="N308" s="18" t="n"/>
      <c r="O308" s="34" t="n"/>
      <c r="P308" s="22" t="n"/>
      <c r="Q308" s="23">
        <f>IF(OR($A308="",$E308="",Dashboard!$B$4="",Dashboard!$B$5=""),0,IF(AND($E308&gt;=Dashboard!$B$4,$E308&lt;=Dashboard!$B$5,OR(Dashboard!$B$6="All Clinics",$C308=Dashboard!$B$6),OR(Dashboard!$B$7="All Teams",$D308=Dashboard!$B$7)),1,0))</f>
        <v/>
      </c>
      <c r="R308" s="23">
        <f>IF($A308="",0,IF(OR($H308="Completed",$H308="No Show"),1,0))</f>
        <v/>
      </c>
      <c r="S308" s="23">
        <f>IF($A308="",0,IF($H308="No Show",1,0))</f>
        <v/>
      </c>
      <c r="T308" s="23">
        <f>IF($A308="",0,IF($H308="Canceled Late",1,0))</f>
        <v/>
      </c>
      <c r="U308" s="24">
        <f>IF($A308="","",IF(COUNTIF($A$7:$A$506,$A308)&gt;1,"Duplicate appointment ID",IF(OR($B308="",$C308="",$D308="",$E308="",$F308="",$G308="",$H308=""),"Missing required field",IF(AND($E308&lt;Dashboard!$B$3,$H308="Scheduled"),"Past appointment still Scheduled",IF(AND(OR($H308="Canceled Late",$H308="Canceled Timely"),OR($I308="",$J308="")),"Cancellation timestamp missing",IF(AND($H308="No Show",OR($N308="",$N308="Pending")),"No-show follow-up open",IF(AND($O308&lt;&gt;"",$O308&lt;$E308),"Rescheduled date before appointment","OK")))))))</f>
        <v/>
      </c>
    </row>
    <row r="309">
      <c r="A309" s="18" t="n"/>
      <c r="B309" s="18" t="n"/>
      <c r="C309" s="18" t="n"/>
      <c r="D309" s="18" t="n"/>
      <c r="E309" s="34" t="n"/>
      <c r="F309" s="20" t="n"/>
      <c r="G309" s="18" t="n"/>
      <c r="H309" s="18" t="n"/>
      <c r="I309" s="34" t="n"/>
      <c r="J309" s="20" t="n"/>
      <c r="K309" s="35">
        <f>IF(OR($A309="",$E309="",$F309="",$I309="",$J309=""),"",ROUND((($E309+$F309)-($I309+$J309))*24,1))</f>
        <v/>
      </c>
      <c r="L309" s="18" t="n"/>
      <c r="M309" s="34" t="n"/>
      <c r="N309" s="18" t="n"/>
      <c r="O309" s="34" t="n"/>
      <c r="P309" s="22" t="n"/>
      <c r="Q309" s="23">
        <f>IF(OR($A309="",$E309="",Dashboard!$B$4="",Dashboard!$B$5=""),0,IF(AND($E309&gt;=Dashboard!$B$4,$E309&lt;=Dashboard!$B$5,OR(Dashboard!$B$6="All Clinics",$C309=Dashboard!$B$6),OR(Dashboard!$B$7="All Teams",$D309=Dashboard!$B$7)),1,0))</f>
        <v/>
      </c>
      <c r="R309" s="23">
        <f>IF($A309="",0,IF(OR($H309="Completed",$H309="No Show"),1,0))</f>
        <v/>
      </c>
      <c r="S309" s="23">
        <f>IF($A309="",0,IF($H309="No Show",1,0))</f>
        <v/>
      </c>
      <c r="T309" s="23">
        <f>IF($A309="",0,IF($H309="Canceled Late",1,0))</f>
        <v/>
      </c>
      <c r="U309" s="24">
        <f>IF($A309="","",IF(COUNTIF($A$7:$A$506,$A309)&gt;1,"Duplicate appointment ID",IF(OR($B309="",$C309="",$D309="",$E309="",$F309="",$G309="",$H309=""),"Missing required field",IF(AND($E309&lt;Dashboard!$B$3,$H309="Scheduled"),"Past appointment still Scheduled",IF(AND(OR($H309="Canceled Late",$H309="Canceled Timely"),OR($I309="",$J309="")),"Cancellation timestamp missing",IF(AND($H309="No Show",OR($N309="",$N309="Pending")),"No-show follow-up open",IF(AND($O309&lt;&gt;"",$O309&lt;$E309),"Rescheduled date before appointment","OK")))))))</f>
        <v/>
      </c>
    </row>
    <row r="310">
      <c r="A310" s="18" t="n"/>
      <c r="B310" s="18" t="n"/>
      <c r="C310" s="18" t="n"/>
      <c r="D310" s="18" t="n"/>
      <c r="E310" s="34" t="n"/>
      <c r="F310" s="20" t="n"/>
      <c r="G310" s="18" t="n"/>
      <c r="H310" s="18" t="n"/>
      <c r="I310" s="34" t="n"/>
      <c r="J310" s="20" t="n"/>
      <c r="K310" s="35">
        <f>IF(OR($A310="",$E310="",$F310="",$I310="",$J310=""),"",ROUND((($E310+$F310)-($I310+$J310))*24,1))</f>
        <v/>
      </c>
      <c r="L310" s="18" t="n"/>
      <c r="M310" s="34" t="n"/>
      <c r="N310" s="18" t="n"/>
      <c r="O310" s="34" t="n"/>
      <c r="P310" s="22" t="n"/>
      <c r="Q310" s="23">
        <f>IF(OR($A310="",$E310="",Dashboard!$B$4="",Dashboard!$B$5=""),0,IF(AND($E310&gt;=Dashboard!$B$4,$E310&lt;=Dashboard!$B$5,OR(Dashboard!$B$6="All Clinics",$C310=Dashboard!$B$6),OR(Dashboard!$B$7="All Teams",$D310=Dashboard!$B$7)),1,0))</f>
        <v/>
      </c>
      <c r="R310" s="23">
        <f>IF($A310="",0,IF(OR($H310="Completed",$H310="No Show"),1,0))</f>
        <v/>
      </c>
      <c r="S310" s="23">
        <f>IF($A310="",0,IF($H310="No Show",1,0))</f>
        <v/>
      </c>
      <c r="T310" s="23">
        <f>IF($A310="",0,IF($H310="Canceled Late",1,0))</f>
        <v/>
      </c>
      <c r="U310" s="24">
        <f>IF($A310="","",IF(COUNTIF($A$7:$A$506,$A310)&gt;1,"Duplicate appointment ID",IF(OR($B310="",$C310="",$D310="",$E310="",$F310="",$G310="",$H310=""),"Missing required field",IF(AND($E310&lt;Dashboard!$B$3,$H310="Scheduled"),"Past appointment still Scheduled",IF(AND(OR($H310="Canceled Late",$H310="Canceled Timely"),OR($I310="",$J310="")),"Cancellation timestamp missing",IF(AND($H310="No Show",OR($N310="",$N310="Pending")),"No-show follow-up open",IF(AND($O310&lt;&gt;"",$O310&lt;$E310),"Rescheduled date before appointment","OK")))))))</f>
        <v/>
      </c>
    </row>
    <row r="311">
      <c r="A311" s="18" t="n"/>
      <c r="B311" s="18" t="n"/>
      <c r="C311" s="18" t="n"/>
      <c r="D311" s="18" t="n"/>
      <c r="E311" s="34" t="n"/>
      <c r="F311" s="20" t="n"/>
      <c r="G311" s="18" t="n"/>
      <c r="H311" s="18" t="n"/>
      <c r="I311" s="34" t="n"/>
      <c r="J311" s="20" t="n"/>
      <c r="K311" s="35">
        <f>IF(OR($A311="",$E311="",$F311="",$I311="",$J311=""),"",ROUND((($E311+$F311)-($I311+$J311))*24,1))</f>
        <v/>
      </c>
      <c r="L311" s="18" t="n"/>
      <c r="M311" s="34" t="n"/>
      <c r="N311" s="18" t="n"/>
      <c r="O311" s="34" t="n"/>
      <c r="P311" s="22" t="n"/>
      <c r="Q311" s="23">
        <f>IF(OR($A311="",$E311="",Dashboard!$B$4="",Dashboard!$B$5=""),0,IF(AND($E311&gt;=Dashboard!$B$4,$E311&lt;=Dashboard!$B$5,OR(Dashboard!$B$6="All Clinics",$C311=Dashboard!$B$6),OR(Dashboard!$B$7="All Teams",$D311=Dashboard!$B$7)),1,0))</f>
        <v/>
      </c>
      <c r="R311" s="23">
        <f>IF($A311="",0,IF(OR($H311="Completed",$H311="No Show"),1,0))</f>
        <v/>
      </c>
      <c r="S311" s="23">
        <f>IF($A311="",0,IF($H311="No Show",1,0))</f>
        <v/>
      </c>
      <c r="T311" s="23">
        <f>IF($A311="",0,IF($H311="Canceled Late",1,0))</f>
        <v/>
      </c>
      <c r="U311" s="24">
        <f>IF($A311="","",IF(COUNTIF($A$7:$A$506,$A311)&gt;1,"Duplicate appointment ID",IF(OR($B311="",$C311="",$D311="",$E311="",$F311="",$G311="",$H311=""),"Missing required field",IF(AND($E311&lt;Dashboard!$B$3,$H311="Scheduled"),"Past appointment still Scheduled",IF(AND(OR($H311="Canceled Late",$H311="Canceled Timely"),OR($I311="",$J311="")),"Cancellation timestamp missing",IF(AND($H311="No Show",OR($N311="",$N311="Pending")),"No-show follow-up open",IF(AND($O311&lt;&gt;"",$O311&lt;$E311),"Rescheduled date before appointment","OK")))))))</f>
        <v/>
      </c>
    </row>
    <row r="312">
      <c r="A312" s="18" t="n"/>
      <c r="B312" s="18" t="n"/>
      <c r="C312" s="18" t="n"/>
      <c r="D312" s="18" t="n"/>
      <c r="E312" s="34" t="n"/>
      <c r="F312" s="20" t="n"/>
      <c r="G312" s="18" t="n"/>
      <c r="H312" s="18" t="n"/>
      <c r="I312" s="34" t="n"/>
      <c r="J312" s="20" t="n"/>
      <c r="K312" s="35">
        <f>IF(OR($A312="",$E312="",$F312="",$I312="",$J312=""),"",ROUND((($E312+$F312)-($I312+$J312))*24,1))</f>
        <v/>
      </c>
      <c r="L312" s="18" t="n"/>
      <c r="M312" s="34" t="n"/>
      <c r="N312" s="18" t="n"/>
      <c r="O312" s="34" t="n"/>
      <c r="P312" s="22" t="n"/>
      <c r="Q312" s="23">
        <f>IF(OR($A312="",$E312="",Dashboard!$B$4="",Dashboard!$B$5=""),0,IF(AND($E312&gt;=Dashboard!$B$4,$E312&lt;=Dashboard!$B$5,OR(Dashboard!$B$6="All Clinics",$C312=Dashboard!$B$6),OR(Dashboard!$B$7="All Teams",$D312=Dashboard!$B$7)),1,0))</f>
        <v/>
      </c>
      <c r="R312" s="23">
        <f>IF($A312="",0,IF(OR($H312="Completed",$H312="No Show"),1,0))</f>
        <v/>
      </c>
      <c r="S312" s="23">
        <f>IF($A312="",0,IF($H312="No Show",1,0))</f>
        <v/>
      </c>
      <c r="T312" s="23">
        <f>IF($A312="",0,IF($H312="Canceled Late",1,0))</f>
        <v/>
      </c>
      <c r="U312" s="24">
        <f>IF($A312="","",IF(COUNTIF($A$7:$A$506,$A312)&gt;1,"Duplicate appointment ID",IF(OR($B312="",$C312="",$D312="",$E312="",$F312="",$G312="",$H312=""),"Missing required field",IF(AND($E312&lt;Dashboard!$B$3,$H312="Scheduled"),"Past appointment still Scheduled",IF(AND(OR($H312="Canceled Late",$H312="Canceled Timely"),OR($I312="",$J312="")),"Cancellation timestamp missing",IF(AND($H312="No Show",OR($N312="",$N312="Pending")),"No-show follow-up open",IF(AND($O312&lt;&gt;"",$O312&lt;$E312),"Rescheduled date before appointment","OK")))))))</f>
        <v/>
      </c>
    </row>
    <row r="313">
      <c r="A313" s="18" t="n"/>
      <c r="B313" s="18" t="n"/>
      <c r="C313" s="18" t="n"/>
      <c r="D313" s="18" t="n"/>
      <c r="E313" s="34" t="n"/>
      <c r="F313" s="20" t="n"/>
      <c r="G313" s="18" t="n"/>
      <c r="H313" s="18" t="n"/>
      <c r="I313" s="34" t="n"/>
      <c r="J313" s="20" t="n"/>
      <c r="K313" s="35">
        <f>IF(OR($A313="",$E313="",$F313="",$I313="",$J313=""),"",ROUND((($E313+$F313)-($I313+$J313))*24,1))</f>
        <v/>
      </c>
      <c r="L313" s="18" t="n"/>
      <c r="M313" s="34" t="n"/>
      <c r="N313" s="18" t="n"/>
      <c r="O313" s="34" t="n"/>
      <c r="P313" s="22" t="n"/>
      <c r="Q313" s="23">
        <f>IF(OR($A313="",$E313="",Dashboard!$B$4="",Dashboard!$B$5=""),0,IF(AND($E313&gt;=Dashboard!$B$4,$E313&lt;=Dashboard!$B$5,OR(Dashboard!$B$6="All Clinics",$C313=Dashboard!$B$6),OR(Dashboard!$B$7="All Teams",$D313=Dashboard!$B$7)),1,0))</f>
        <v/>
      </c>
      <c r="R313" s="23">
        <f>IF($A313="",0,IF(OR($H313="Completed",$H313="No Show"),1,0))</f>
        <v/>
      </c>
      <c r="S313" s="23">
        <f>IF($A313="",0,IF($H313="No Show",1,0))</f>
        <v/>
      </c>
      <c r="T313" s="23">
        <f>IF($A313="",0,IF($H313="Canceled Late",1,0))</f>
        <v/>
      </c>
      <c r="U313" s="24">
        <f>IF($A313="","",IF(COUNTIF($A$7:$A$506,$A313)&gt;1,"Duplicate appointment ID",IF(OR($B313="",$C313="",$D313="",$E313="",$F313="",$G313="",$H313=""),"Missing required field",IF(AND($E313&lt;Dashboard!$B$3,$H313="Scheduled"),"Past appointment still Scheduled",IF(AND(OR($H313="Canceled Late",$H313="Canceled Timely"),OR($I313="",$J313="")),"Cancellation timestamp missing",IF(AND($H313="No Show",OR($N313="",$N313="Pending")),"No-show follow-up open",IF(AND($O313&lt;&gt;"",$O313&lt;$E313),"Rescheduled date before appointment","OK")))))))</f>
        <v/>
      </c>
    </row>
    <row r="314">
      <c r="A314" s="18" t="n"/>
      <c r="B314" s="18" t="n"/>
      <c r="C314" s="18" t="n"/>
      <c r="D314" s="18" t="n"/>
      <c r="E314" s="34" t="n"/>
      <c r="F314" s="20" t="n"/>
      <c r="G314" s="18" t="n"/>
      <c r="H314" s="18" t="n"/>
      <c r="I314" s="34" t="n"/>
      <c r="J314" s="20" t="n"/>
      <c r="K314" s="35">
        <f>IF(OR($A314="",$E314="",$F314="",$I314="",$J314=""),"",ROUND((($E314+$F314)-($I314+$J314))*24,1))</f>
        <v/>
      </c>
      <c r="L314" s="18" t="n"/>
      <c r="M314" s="34" t="n"/>
      <c r="N314" s="18" t="n"/>
      <c r="O314" s="34" t="n"/>
      <c r="P314" s="22" t="n"/>
      <c r="Q314" s="23">
        <f>IF(OR($A314="",$E314="",Dashboard!$B$4="",Dashboard!$B$5=""),0,IF(AND($E314&gt;=Dashboard!$B$4,$E314&lt;=Dashboard!$B$5,OR(Dashboard!$B$6="All Clinics",$C314=Dashboard!$B$6),OR(Dashboard!$B$7="All Teams",$D314=Dashboard!$B$7)),1,0))</f>
        <v/>
      </c>
      <c r="R314" s="23">
        <f>IF($A314="",0,IF(OR($H314="Completed",$H314="No Show"),1,0))</f>
        <v/>
      </c>
      <c r="S314" s="23">
        <f>IF($A314="",0,IF($H314="No Show",1,0))</f>
        <v/>
      </c>
      <c r="T314" s="23">
        <f>IF($A314="",0,IF($H314="Canceled Late",1,0))</f>
        <v/>
      </c>
      <c r="U314" s="24">
        <f>IF($A314="","",IF(COUNTIF($A$7:$A$506,$A314)&gt;1,"Duplicate appointment ID",IF(OR($B314="",$C314="",$D314="",$E314="",$F314="",$G314="",$H314=""),"Missing required field",IF(AND($E314&lt;Dashboard!$B$3,$H314="Scheduled"),"Past appointment still Scheduled",IF(AND(OR($H314="Canceled Late",$H314="Canceled Timely"),OR($I314="",$J314="")),"Cancellation timestamp missing",IF(AND($H314="No Show",OR($N314="",$N314="Pending")),"No-show follow-up open",IF(AND($O314&lt;&gt;"",$O314&lt;$E314),"Rescheduled date before appointment","OK")))))))</f>
        <v/>
      </c>
    </row>
    <row r="315">
      <c r="A315" s="18" t="n"/>
      <c r="B315" s="18" t="n"/>
      <c r="C315" s="18" t="n"/>
      <c r="D315" s="18" t="n"/>
      <c r="E315" s="34" t="n"/>
      <c r="F315" s="20" t="n"/>
      <c r="G315" s="18" t="n"/>
      <c r="H315" s="18" t="n"/>
      <c r="I315" s="34" t="n"/>
      <c r="J315" s="20" t="n"/>
      <c r="K315" s="35">
        <f>IF(OR($A315="",$E315="",$F315="",$I315="",$J315=""),"",ROUND((($E315+$F315)-($I315+$J315))*24,1))</f>
        <v/>
      </c>
      <c r="L315" s="18" t="n"/>
      <c r="M315" s="34" t="n"/>
      <c r="N315" s="18" t="n"/>
      <c r="O315" s="34" t="n"/>
      <c r="P315" s="22" t="n"/>
      <c r="Q315" s="23">
        <f>IF(OR($A315="",$E315="",Dashboard!$B$4="",Dashboard!$B$5=""),0,IF(AND($E315&gt;=Dashboard!$B$4,$E315&lt;=Dashboard!$B$5,OR(Dashboard!$B$6="All Clinics",$C315=Dashboard!$B$6),OR(Dashboard!$B$7="All Teams",$D315=Dashboard!$B$7)),1,0))</f>
        <v/>
      </c>
      <c r="R315" s="23">
        <f>IF($A315="",0,IF(OR($H315="Completed",$H315="No Show"),1,0))</f>
        <v/>
      </c>
      <c r="S315" s="23">
        <f>IF($A315="",0,IF($H315="No Show",1,0))</f>
        <v/>
      </c>
      <c r="T315" s="23">
        <f>IF($A315="",0,IF($H315="Canceled Late",1,0))</f>
        <v/>
      </c>
      <c r="U315" s="24">
        <f>IF($A315="","",IF(COUNTIF($A$7:$A$506,$A315)&gt;1,"Duplicate appointment ID",IF(OR($B315="",$C315="",$D315="",$E315="",$F315="",$G315="",$H315=""),"Missing required field",IF(AND($E315&lt;Dashboard!$B$3,$H315="Scheduled"),"Past appointment still Scheduled",IF(AND(OR($H315="Canceled Late",$H315="Canceled Timely"),OR($I315="",$J315="")),"Cancellation timestamp missing",IF(AND($H315="No Show",OR($N315="",$N315="Pending")),"No-show follow-up open",IF(AND($O315&lt;&gt;"",$O315&lt;$E315),"Rescheduled date before appointment","OK")))))))</f>
        <v/>
      </c>
    </row>
    <row r="316">
      <c r="A316" s="18" t="n"/>
      <c r="B316" s="18" t="n"/>
      <c r="C316" s="18" t="n"/>
      <c r="D316" s="18" t="n"/>
      <c r="E316" s="34" t="n"/>
      <c r="F316" s="20" t="n"/>
      <c r="G316" s="18" t="n"/>
      <c r="H316" s="18" t="n"/>
      <c r="I316" s="34" t="n"/>
      <c r="J316" s="20" t="n"/>
      <c r="K316" s="35">
        <f>IF(OR($A316="",$E316="",$F316="",$I316="",$J316=""),"",ROUND((($E316+$F316)-($I316+$J316))*24,1))</f>
        <v/>
      </c>
      <c r="L316" s="18" t="n"/>
      <c r="M316" s="34" t="n"/>
      <c r="N316" s="18" t="n"/>
      <c r="O316" s="34" t="n"/>
      <c r="P316" s="22" t="n"/>
      <c r="Q316" s="23">
        <f>IF(OR($A316="",$E316="",Dashboard!$B$4="",Dashboard!$B$5=""),0,IF(AND($E316&gt;=Dashboard!$B$4,$E316&lt;=Dashboard!$B$5,OR(Dashboard!$B$6="All Clinics",$C316=Dashboard!$B$6),OR(Dashboard!$B$7="All Teams",$D316=Dashboard!$B$7)),1,0))</f>
        <v/>
      </c>
      <c r="R316" s="23">
        <f>IF($A316="",0,IF(OR($H316="Completed",$H316="No Show"),1,0))</f>
        <v/>
      </c>
      <c r="S316" s="23">
        <f>IF($A316="",0,IF($H316="No Show",1,0))</f>
        <v/>
      </c>
      <c r="T316" s="23">
        <f>IF($A316="",0,IF($H316="Canceled Late",1,0))</f>
        <v/>
      </c>
      <c r="U316" s="24">
        <f>IF($A316="","",IF(COUNTIF($A$7:$A$506,$A316)&gt;1,"Duplicate appointment ID",IF(OR($B316="",$C316="",$D316="",$E316="",$F316="",$G316="",$H316=""),"Missing required field",IF(AND($E316&lt;Dashboard!$B$3,$H316="Scheduled"),"Past appointment still Scheduled",IF(AND(OR($H316="Canceled Late",$H316="Canceled Timely"),OR($I316="",$J316="")),"Cancellation timestamp missing",IF(AND($H316="No Show",OR($N316="",$N316="Pending")),"No-show follow-up open",IF(AND($O316&lt;&gt;"",$O316&lt;$E316),"Rescheduled date before appointment","OK")))))))</f>
        <v/>
      </c>
    </row>
    <row r="317">
      <c r="A317" s="18" t="n"/>
      <c r="B317" s="18" t="n"/>
      <c r="C317" s="18" t="n"/>
      <c r="D317" s="18" t="n"/>
      <c r="E317" s="34" t="n"/>
      <c r="F317" s="20" t="n"/>
      <c r="G317" s="18" t="n"/>
      <c r="H317" s="18" t="n"/>
      <c r="I317" s="34" t="n"/>
      <c r="J317" s="20" t="n"/>
      <c r="K317" s="35">
        <f>IF(OR($A317="",$E317="",$F317="",$I317="",$J317=""),"",ROUND((($E317+$F317)-($I317+$J317))*24,1))</f>
        <v/>
      </c>
      <c r="L317" s="18" t="n"/>
      <c r="M317" s="34" t="n"/>
      <c r="N317" s="18" t="n"/>
      <c r="O317" s="34" t="n"/>
      <c r="P317" s="22" t="n"/>
      <c r="Q317" s="23">
        <f>IF(OR($A317="",$E317="",Dashboard!$B$4="",Dashboard!$B$5=""),0,IF(AND($E317&gt;=Dashboard!$B$4,$E317&lt;=Dashboard!$B$5,OR(Dashboard!$B$6="All Clinics",$C317=Dashboard!$B$6),OR(Dashboard!$B$7="All Teams",$D317=Dashboard!$B$7)),1,0))</f>
        <v/>
      </c>
      <c r="R317" s="23">
        <f>IF($A317="",0,IF(OR($H317="Completed",$H317="No Show"),1,0))</f>
        <v/>
      </c>
      <c r="S317" s="23">
        <f>IF($A317="",0,IF($H317="No Show",1,0))</f>
        <v/>
      </c>
      <c r="T317" s="23">
        <f>IF($A317="",0,IF($H317="Canceled Late",1,0))</f>
        <v/>
      </c>
      <c r="U317" s="24">
        <f>IF($A317="","",IF(COUNTIF($A$7:$A$506,$A317)&gt;1,"Duplicate appointment ID",IF(OR($B317="",$C317="",$D317="",$E317="",$F317="",$G317="",$H317=""),"Missing required field",IF(AND($E317&lt;Dashboard!$B$3,$H317="Scheduled"),"Past appointment still Scheduled",IF(AND(OR($H317="Canceled Late",$H317="Canceled Timely"),OR($I317="",$J317="")),"Cancellation timestamp missing",IF(AND($H317="No Show",OR($N317="",$N317="Pending")),"No-show follow-up open",IF(AND($O317&lt;&gt;"",$O317&lt;$E317),"Rescheduled date before appointment","OK")))))))</f>
        <v/>
      </c>
    </row>
    <row r="318">
      <c r="A318" s="18" t="n"/>
      <c r="B318" s="18" t="n"/>
      <c r="C318" s="18" t="n"/>
      <c r="D318" s="18" t="n"/>
      <c r="E318" s="34" t="n"/>
      <c r="F318" s="20" t="n"/>
      <c r="G318" s="18" t="n"/>
      <c r="H318" s="18" t="n"/>
      <c r="I318" s="34" t="n"/>
      <c r="J318" s="20" t="n"/>
      <c r="K318" s="35">
        <f>IF(OR($A318="",$E318="",$F318="",$I318="",$J318=""),"",ROUND((($E318+$F318)-($I318+$J318))*24,1))</f>
        <v/>
      </c>
      <c r="L318" s="18" t="n"/>
      <c r="M318" s="34" t="n"/>
      <c r="N318" s="18" t="n"/>
      <c r="O318" s="34" t="n"/>
      <c r="P318" s="22" t="n"/>
      <c r="Q318" s="23">
        <f>IF(OR($A318="",$E318="",Dashboard!$B$4="",Dashboard!$B$5=""),0,IF(AND($E318&gt;=Dashboard!$B$4,$E318&lt;=Dashboard!$B$5,OR(Dashboard!$B$6="All Clinics",$C318=Dashboard!$B$6),OR(Dashboard!$B$7="All Teams",$D318=Dashboard!$B$7)),1,0))</f>
        <v/>
      </c>
      <c r="R318" s="23">
        <f>IF($A318="",0,IF(OR($H318="Completed",$H318="No Show"),1,0))</f>
        <v/>
      </c>
      <c r="S318" s="23">
        <f>IF($A318="",0,IF($H318="No Show",1,0))</f>
        <v/>
      </c>
      <c r="T318" s="23">
        <f>IF($A318="",0,IF($H318="Canceled Late",1,0))</f>
        <v/>
      </c>
      <c r="U318" s="24">
        <f>IF($A318="","",IF(COUNTIF($A$7:$A$506,$A318)&gt;1,"Duplicate appointment ID",IF(OR($B318="",$C318="",$D318="",$E318="",$F318="",$G318="",$H318=""),"Missing required field",IF(AND($E318&lt;Dashboard!$B$3,$H318="Scheduled"),"Past appointment still Scheduled",IF(AND(OR($H318="Canceled Late",$H318="Canceled Timely"),OR($I318="",$J318="")),"Cancellation timestamp missing",IF(AND($H318="No Show",OR($N318="",$N318="Pending")),"No-show follow-up open",IF(AND($O318&lt;&gt;"",$O318&lt;$E318),"Rescheduled date before appointment","OK")))))))</f>
        <v/>
      </c>
    </row>
    <row r="319">
      <c r="A319" s="18" t="n"/>
      <c r="B319" s="18" t="n"/>
      <c r="C319" s="18" t="n"/>
      <c r="D319" s="18" t="n"/>
      <c r="E319" s="34" t="n"/>
      <c r="F319" s="20" t="n"/>
      <c r="G319" s="18" t="n"/>
      <c r="H319" s="18" t="n"/>
      <c r="I319" s="34" t="n"/>
      <c r="J319" s="20" t="n"/>
      <c r="K319" s="35">
        <f>IF(OR($A319="",$E319="",$F319="",$I319="",$J319=""),"",ROUND((($E319+$F319)-($I319+$J319))*24,1))</f>
        <v/>
      </c>
      <c r="L319" s="18" t="n"/>
      <c r="M319" s="34" t="n"/>
      <c r="N319" s="18" t="n"/>
      <c r="O319" s="34" t="n"/>
      <c r="P319" s="22" t="n"/>
      <c r="Q319" s="23">
        <f>IF(OR($A319="",$E319="",Dashboard!$B$4="",Dashboard!$B$5=""),0,IF(AND($E319&gt;=Dashboard!$B$4,$E319&lt;=Dashboard!$B$5,OR(Dashboard!$B$6="All Clinics",$C319=Dashboard!$B$6),OR(Dashboard!$B$7="All Teams",$D319=Dashboard!$B$7)),1,0))</f>
        <v/>
      </c>
      <c r="R319" s="23">
        <f>IF($A319="",0,IF(OR($H319="Completed",$H319="No Show"),1,0))</f>
        <v/>
      </c>
      <c r="S319" s="23">
        <f>IF($A319="",0,IF($H319="No Show",1,0))</f>
        <v/>
      </c>
      <c r="T319" s="23">
        <f>IF($A319="",0,IF($H319="Canceled Late",1,0))</f>
        <v/>
      </c>
      <c r="U319" s="24">
        <f>IF($A319="","",IF(COUNTIF($A$7:$A$506,$A319)&gt;1,"Duplicate appointment ID",IF(OR($B319="",$C319="",$D319="",$E319="",$F319="",$G319="",$H319=""),"Missing required field",IF(AND($E319&lt;Dashboard!$B$3,$H319="Scheduled"),"Past appointment still Scheduled",IF(AND(OR($H319="Canceled Late",$H319="Canceled Timely"),OR($I319="",$J319="")),"Cancellation timestamp missing",IF(AND($H319="No Show",OR($N319="",$N319="Pending")),"No-show follow-up open",IF(AND($O319&lt;&gt;"",$O319&lt;$E319),"Rescheduled date before appointment","OK")))))))</f>
        <v/>
      </c>
    </row>
    <row r="320">
      <c r="A320" s="18" t="n"/>
      <c r="B320" s="18" t="n"/>
      <c r="C320" s="18" t="n"/>
      <c r="D320" s="18" t="n"/>
      <c r="E320" s="34" t="n"/>
      <c r="F320" s="20" t="n"/>
      <c r="G320" s="18" t="n"/>
      <c r="H320" s="18" t="n"/>
      <c r="I320" s="34" t="n"/>
      <c r="J320" s="20" t="n"/>
      <c r="K320" s="35">
        <f>IF(OR($A320="",$E320="",$F320="",$I320="",$J320=""),"",ROUND((($E320+$F320)-($I320+$J320))*24,1))</f>
        <v/>
      </c>
      <c r="L320" s="18" t="n"/>
      <c r="M320" s="34" t="n"/>
      <c r="N320" s="18" t="n"/>
      <c r="O320" s="34" t="n"/>
      <c r="P320" s="22" t="n"/>
      <c r="Q320" s="23">
        <f>IF(OR($A320="",$E320="",Dashboard!$B$4="",Dashboard!$B$5=""),0,IF(AND($E320&gt;=Dashboard!$B$4,$E320&lt;=Dashboard!$B$5,OR(Dashboard!$B$6="All Clinics",$C320=Dashboard!$B$6),OR(Dashboard!$B$7="All Teams",$D320=Dashboard!$B$7)),1,0))</f>
        <v/>
      </c>
      <c r="R320" s="23">
        <f>IF($A320="",0,IF(OR($H320="Completed",$H320="No Show"),1,0))</f>
        <v/>
      </c>
      <c r="S320" s="23">
        <f>IF($A320="",0,IF($H320="No Show",1,0))</f>
        <v/>
      </c>
      <c r="T320" s="23">
        <f>IF($A320="",0,IF($H320="Canceled Late",1,0))</f>
        <v/>
      </c>
      <c r="U320" s="24">
        <f>IF($A320="","",IF(COUNTIF($A$7:$A$506,$A320)&gt;1,"Duplicate appointment ID",IF(OR($B320="",$C320="",$D320="",$E320="",$F320="",$G320="",$H320=""),"Missing required field",IF(AND($E320&lt;Dashboard!$B$3,$H320="Scheduled"),"Past appointment still Scheduled",IF(AND(OR($H320="Canceled Late",$H320="Canceled Timely"),OR($I320="",$J320="")),"Cancellation timestamp missing",IF(AND($H320="No Show",OR($N320="",$N320="Pending")),"No-show follow-up open",IF(AND($O320&lt;&gt;"",$O320&lt;$E320),"Rescheduled date before appointment","OK")))))))</f>
        <v/>
      </c>
    </row>
    <row r="321">
      <c r="A321" s="18" t="n"/>
      <c r="B321" s="18" t="n"/>
      <c r="C321" s="18" t="n"/>
      <c r="D321" s="18" t="n"/>
      <c r="E321" s="34" t="n"/>
      <c r="F321" s="20" t="n"/>
      <c r="G321" s="18" t="n"/>
      <c r="H321" s="18" t="n"/>
      <c r="I321" s="34" t="n"/>
      <c r="J321" s="20" t="n"/>
      <c r="K321" s="35">
        <f>IF(OR($A321="",$E321="",$F321="",$I321="",$J321=""),"",ROUND((($E321+$F321)-($I321+$J321))*24,1))</f>
        <v/>
      </c>
      <c r="L321" s="18" t="n"/>
      <c r="M321" s="34" t="n"/>
      <c r="N321" s="18" t="n"/>
      <c r="O321" s="34" t="n"/>
      <c r="P321" s="22" t="n"/>
      <c r="Q321" s="23">
        <f>IF(OR($A321="",$E321="",Dashboard!$B$4="",Dashboard!$B$5=""),0,IF(AND($E321&gt;=Dashboard!$B$4,$E321&lt;=Dashboard!$B$5,OR(Dashboard!$B$6="All Clinics",$C321=Dashboard!$B$6),OR(Dashboard!$B$7="All Teams",$D321=Dashboard!$B$7)),1,0))</f>
        <v/>
      </c>
      <c r="R321" s="23">
        <f>IF($A321="",0,IF(OR($H321="Completed",$H321="No Show"),1,0))</f>
        <v/>
      </c>
      <c r="S321" s="23">
        <f>IF($A321="",0,IF($H321="No Show",1,0))</f>
        <v/>
      </c>
      <c r="T321" s="23">
        <f>IF($A321="",0,IF($H321="Canceled Late",1,0))</f>
        <v/>
      </c>
      <c r="U321" s="24">
        <f>IF($A321="","",IF(COUNTIF($A$7:$A$506,$A321)&gt;1,"Duplicate appointment ID",IF(OR($B321="",$C321="",$D321="",$E321="",$F321="",$G321="",$H321=""),"Missing required field",IF(AND($E321&lt;Dashboard!$B$3,$H321="Scheduled"),"Past appointment still Scheduled",IF(AND(OR($H321="Canceled Late",$H321="Canceled Timely"),OR($I321="",$J321="")),"Cancellation timestamp missing",IF(AND($H321="No Show",OR($N321="",$N321="Pending")),"No-show follow-up open",IF(AND($O321&lt;&gt;"",$O321&lt;$E321),"Rescheduled date before appointment","OK")))))))</f>
        <v/>
      </c>
    </row>
    <row r="322">
      <c r="A322" s="18" t="n"/>
      <c r="B322" s="18" t="n"/>
      <c r="C322" s="18" t="n"/>
      <c r="D322" s="18" t="n"/>
      <c r="E322" s="34" t="n"/>
      <c r="F322" s="20" t="n"/>
      <c r="G322" s="18" t="n"/>
      <c r="H322" s="18" t="n"/>
      <c r="I322" s="34" t="n"/>
      <c r="J322" s="20" t="n"/>
      <c r="K322" s="35">
        <f>IF(OR($A322="",$E322="",$F322="",$I322="",$J322=""),"",ROUND((($E322+$F322)-($I322+$J322))*24,1))</f>
        <v/>
      </c>
      <c r="L322" s="18" t="n"/>
      <c r="M322" s="34" t="n"/>
      <c r="N322" s="18" t="n"/>
      <c r="O322" s="34" t="n"/>
      <c r="P322" s="22" t="n"/>
      <c r="Q322" s="23">
        <f>IF(OR($A322="",$E322="",Dashboard!$B$4="",Dashboard!$B$5=""),0,IF(AND($E322&gt;=Dashboard!$B$4,$E322&lt;=Dashboard!$B$5,OR(Dashboard!$B$6="All Clinics",$C322=Dashboard!$B$6),OR(Dashboard!$B$7="All Teams",$D322=Dashboard!$B$7)),1,0))</f>
        <v/>
      </c>
      <c r="R322" s="23">
        <f>IF($A322="",0,IF(OR($H322="Completed",$H322="No Show"),1,0))</f>
        <v/>
      </c>
      <c r="S322" s="23">
        <f>IF($A322="",0,IF($H322="No Show",1,0))</f>
        <v/>
      </c>
      <c r="T322" s="23">
        <f>IF($A322="",0,IF($H322="Canceled Late",1,0))</f>
        <v/>
      </c>
      <c r="U322" s="24">
        <f>IF($A322="","",IF(COUNTIF($A$7:$A$506,$A322)&gt;1,"Duplicate appointment ID",IF(OR($B322="",$C322="",$D322="",$E322="",$F322="",$G322="",$H322=""),"Missing required field",IF(AND($E322&lt;Dashboard!$B$3,$H322="Scheduled"),"Past appointment still Scheduled",IF(AND(OR($H322="Canceled Late",$H322="Canceled Timely"),OR($I322="",$J322="")),"Cancellation timestamp missing",IF(AND($H322="No Show",OR($N322="",$N322="Pending")),"No-show follow-up open",IF(AND($O322&lt;&gt;"",$O322&lt;$E322),"Rescheduled date before appointment","OK")))))))</f>
        <v/>
      </c>
    </row>
    <row r="323">
      <c r="A323" s="18" t="n"/>
      <c r="B323" s="18" t="n"/>
      <c r="C323" s="18" t="n"/>
      <c r="D323" s="18" t="n"/>
      <c r="E323" s="34" t="n"/>
      <c r="F323" s="20" t="n"/>
      <c r="G323" s="18" t="n"/>
      <c r="H323" s="18" t="n"/>
      <c r="I323" s="34" t="n"/>
      <c r="J323" s="20" t="n"/>
      <c r="K323" s="35">
        <f>IF(OR($A323="",$E323="",$F323="",$I323="",$J323=""),"",ROUND((($E323+$F323)-($I323+$J323))*24,1))</f>
        <v/>
      </c>
      <c r="L323" s="18" t="n"/>
      <c r="M323" s="34" t="n"/>
      <c r="N323" s="18" t="n"/>
      <c r="O323" s="34" t="n"/>
      <c r="P323" s="22" t="n"/>
      <c r="Q323" s="23">
        <f>IF(OR($A323="",$E323="",Dashboard!$B$4="",Dashboard!$B$5=""),0,IF(AND($E323&gt;=Dashboard!$B$4,$E323&lt;=Dashboard!$B$5,OR(Dashboard!$B$6="All Clinics",$C323=Dashboard!$B$6),OR(Dashboard!$B$7="All Teams",$D323=Dashboard!$B$7)),1,0))</f>
        <v/>
      </c>
      <c r="R323" s="23">
        <f>IF($A323="",0,IF(OR($H323="Completed",$H323="No Show"),1,0))</f>
        <v/>
      </c>
      <c r="S323" s="23">
        <f>IF($A323="",0,IF($H323="No Show",1,0))</f>
        <v/>
      </c>
      <c r="T323" s="23">
        <f>IF($A323="",0,IF($H323="Canceled Late",1,0))</f>
        <v/>
      </c>
      <c r="U323" s="24">
        <f>IF($A323="","",IF(COUNTIF($A$7:$A$506,$A323)&gt;1,"Duplicate appointment ID",IF(OR($B323="",$C323="",$D323="",$E323="",$F323="",$G323="",$H323=""),"Missing required field",IF(AND($E323&lt;Dashboard!$B$3,$H323="Scheduled"),"Past appointment still Scheduled",IF(AND(OR($H323="Canceled Late",$H323="Canceled Timely"),OR($I323="",$J323="")),"Cancellation timestamp missing",IF(AND($H323="No Show",OR($N323="",$N323="Pending")),"No-show follow-up open",IF(AND($O323&lt;&gt;"",$O323&lt;$E323),"Rescheduled date before appointment","OK")))))))</f>
        <v/>
      </c>
    </row>
    <row r="324">
      <c r="A324" s="18" t="n"/>
      <c r="B324" s="18" t="n"/>
      <c r="C324" s="18" t="n"/>
      <c r="D324" s="18" t="n"/>
      <c r="E324" s="34" t="n"/>
      <c r="F324" s="20" t="n"/>
      <c r="G324" s="18" t="n"/>
      <c r="H324" s="18" t="n"/>
      <c r="I324" s="34" t="n"/>
      <c r="J324" s="20" t="n"/>
      <c r="K324" s="35">
        <f>IF(OR($A324="",$E324="",$F324="",$I324="",$J324=""),"",ROUND((($E324+$F324)-($I324+$J324))*24,1))</f>
        <v/>
      </c>
      <c r="L324" s="18" t="n"/>
      <c r="M324" s="34" t="n"/>
      <c r="N324" s="18" t="n"/>
      <c r="O324" s="34" t="n"/>
      <c r="P324" s="22" t="n"/>
      <c r="Q324" s="23">
        <f>IF(OR($A324="",$E324="",Dashboard!$B$4="",Dashboard!$B$5=""),0,IF(AND($E324&gt;=Dashboard!$B$4,$E324&lt;=Dashboard!$B$5,OR(Dashboard!$B$6="All Clinics",$C324=Dashboard!$B$6),OR(Dashboard!$B$7="All Teams",$D324=Dashboard!$B$7)),1,0))</f>
        <v/>
      </c>
      <c r="R324" s="23">
        <f>IF($A324="",0,IF(OR($H324="Completed",$H324="No Show"),1,0))</f>
        <v/>
      </c>
      <c r="S324" s="23">
        <f>IF($A324="",0,IF($H324="No Show",1,0))</f>
        <v/>
      </c>
      <c r="T324" s="23">
        <f>IF($A324="",0,IF($H324="Canceled Late",1,0))</f>
        <v/>
      </c>
      <c r="U324" s="24">
        <f>IF($A324="","",IF(COUNTIF($A$7:$A$506,$A324)&gt;1,"Duplicate appointment ID",IF(OR($B324="",$C324="",$D324="",$E324="",$F324="",$G324="",$H324=""),"Missing required field",IF(AND($E324&lt;Dashboard!$B$3,$H324="Scheduled"),"Past appointment still Scheduled",IF(AND(OR($H324="Canceled Late",$H324="Canceled Timely"),OR($I324="",$J324="")),"Cancellation timestamp missing",IF(AND($H324="No Show",OR($N324="",$N324="Pending")),"No-show follow-up open",IF(AND($O324&lt;&gt;"",$O324&lt;$E324),"Rescheduled date before appointment","OK")))))))</f>
        <v/>
      </c>
    </row>
    <row r="325">
      <c r="A325" s="18" t="n"/>
      <c r="B325" s="18" t="n"/>
      <c r="C325" s="18" t="n"/>
      <c r="D325" s="18" t="n"/>
      <c r="E325" s="34" t="n"/>
      <c r="F325" s="20" t="n"/>
      <c r="G325" s="18" t="n"/>
      <c r="H325" s="18" t="n"/>
      <c r="I325" s="34" t="n"/>
      <c r="J325" s="20" t="n"/>
      <c r="K325" s="35">
        <f>IF(OR($A325="",$E325="",$F325="",$I325="",$J325=""),"",ROUND((($E325+$F325)-($I325+$J325))*24,1))</f>
        <v/>
      </c>
      <c r="L325" s="18" t="n"/>
      <c r="M325" s="34" t="n"/>
      <c r="N325" s="18" t="n"/>
      <c r="O325" s="34" t="n"/>
      <c r="P325" s="22" t="n"/>
      <c r="Q325" s="23">
        <f>IF(OR($A325="",$E325="",Dashboard!$B$4="",Dashboard!$B$5=""),0,IF(AND($E325&gt;=Dashboard!$B$4,$E325&lt;=Dashboard!$B$5,OR(Dashboard!$B$6="All Clinics",$C325=Dashboard!$B$6),OR(Dashboard!$B$7="All Teams",$D325=Dashboard!$B$7)),1,0))</f>
        <v/>
      </c>
      <c r="R325" s="23">
        <f>IF($A325="",0,IF(OR($H325="Completed",$H325="No Show"),1,0))</f>
        <v/>
      </c>
      <c r="S325" s="23">
        <f>IF($A325="",0,IF($H325="No Show",1,0))</f>
        <v/>
      </c>
      <c r="T325" s="23">
        <f>IF($A325="",0,IF($H325="Canceled Late",1,0))</f>
        <v/>
      </c>
      <c r="U325" s="24">
        <f>IF($A325="","",IF(COUNTIF($A$7:$A$506,$A325)&gt;1,"Duplicate appointment ID",IF(OR($B325="",$C325="",$D325="",$E325="",$F325="",$G325="",$H325=""),"Missing required field",IF(AND($E325&lt;Dashboard!$B$3,$H325="Scheduled"),"Past appointment still Scheduled",IF(AND(OR($H325="Canceled Late",$H325="Canceled Timely"),OR($I325="",$J325="")),"Cancellation timestamp missing",IF(AND($H325="No Show",OR($N325="",$N325="Pending")),"No-show follow-up open",IF(AND($O325&lt;&gt;"",$O325&lt;$E325),"Rescheduled date before appointment","OK")))))))</f>
        <v/>
      </c>
    </row>
    <row r="326">
      <c r="A326" s="18" t="n"/>
      <c r="B326" s="18" t="n"/>
      <c r="C326" s="18" t="n"/>
      <c r="D326" s="18" t="n"/>
      <c r="E326" s="34" t="n"/>
      <c r="F326" s="20" t="n"/>
      <c r="G326" s="18" t="n"/>
      <c r="H326" s="18" t="n"/>
      <c r="I326" s="34" t="n"/>
      <c r="J326" s="20" t="n"/>
      <c r="K326" s="35">
        <f>IF(OR($A326="",$E326="",$F326="",$I326="",$J326=""),"",ROUND((($E326+$F326)-($I326+$J326))*24,1))</f>
        <v/>
      </c>
      <c r="L326" s="18" t="n"/>
      <c r="M326" s="34" t="n"/>
      <c r="N326" s="18" t="n"/>
      <c r="O326" s="34" t="n"/>
      <c r="P326" s="22" t="n"/>
      <c r="Q326" s="23">
        <f>IF(OR($A326="",$E326="",Dashboard!$B$4="",Dashboard!$B$5=""),0,IF(AND($E326&gt;=Dashboard!$B$4,$E326&lt;=Dashboard!$B$5,OR(Dashboard!$B$6="All Clinics",$C326=Dashboard!$B$6),OR(Dashboard!$B$7="All Teams",$D326=Dashboard!$B$7)),1,0))</f>
        <v/>
      </c>
      <c r="R326" s="23">
        <f>IF($A326="",0,IF(OR($H326="Completed",$H326="No Show"),1,0))</f>
        <v/>
      </c>
      <c r="S326" s="23">
        <f>IF($A326="",0,IF($H326="No Show",1,0))</f>
        <v/>
      </c>
      <c r="T326" s="23">
        <f>IF($A326="",0,IF($H326="Canceled Late",1,0))</f>
        <v/>
      </c>
      <c r="U326" s="24">
        <f>IF($A326="","",IF(COUNTIF($A$7:$A$506,$A326)&gt;1,"Duplicate appointment ID",IF(OR($B326="",$C326="",$D326="",$E326="",$F326="",$G326="",$H326=""),"Missing required field",IF(AND($E326&lt;Dashboard!$B$3,$H326="Scheduled"),"Past appointment still Scheduled",IF(AND(OR($H326="Canceled Late",$H326="Canceled Timely"),OR($I326="",$J326="")),"Cancellation timestamp missing",IF(AND($H326="No Show",OR($N326="",$N326="Pending")),"No-show follow-up open",IF(AND($O326&lt;&gt;"",$O326&lt;$E326),"Rescheduled date before appointment","OK")))))))</f>
        <v/>
      </c>
    </row>
    <row r="327">
      <c r="A327" s="18" t="n"/>
      <c r="B327" s="18" t="n"/>
      <c r="C327" s="18" t="n"/>
      <c r="D327" s="18" t="n"/>
      <c r="E327" s="34" t="n"/>
      <c r="F327" s="20" t="n"/>
      <c r="G327" s="18" t="n"/>
      <c r="H327" s="18" t="n"/>
      <c r="I327" s="34" t="n"/>
      <c r="J327" s="20" t="n"/>
      <c r="K327" s="35">
        <f>IF(OR($A327="",$E327="",$F327="",$I327="",$J327=""),"",ROUND((($E327+$F327)-($I327+$J327))*24,1))</f>
        <v/>
      </c>
      <c r="L327" s="18" t="n"/>
      <c r="M327" s="34" t="n"/>
      <c r="N327" s="18" t="n"/>
      <c r="O327" s="34" t="n"/>
      <c r="P327" s="22" t="n"/>
      <c r="Q327" s="23">
        <f>IF(OR($A327="",$E327="",Dashboard!$B$4="",Dashboard!$B$5=""),0,IF(AND($E327&gt;=Dashboard!$B$4,$E327&lt;=Dashboard!$B$5,OR(Dashboard!$B$6="All Clinics",$C327=Dashboard!$B$6),OR(Dashboard!$B$7="All Teams",$D327=Dashboard!$B$7)),1,0))</f>
        <v/>
      </c>
      <c r="R327" s="23">
        <f>IF($A327="",0,IF(OR($H327="Completed",$H327="No Show"),1,0))</f>
        <v/>
      </c>
      <c r="S327" s="23">
        <f>IF($A327="",0,IF($H327="No Show",1,0))</f>
        <v/>
      </c>
      <c r="T327" s="23">
        <f>IF($A327="",0,IF($H327="Canceled Late",1,0))</f>
        <v/>
      </c>
      <c r="U327" s="24">
        <f>IF($A327="","",IF(COUNTIF($A$7:$A$506,$A327)&gt;1,"Duplicate appointment ID",IF(OR($B327="",$C327="",$D327="",$E327="",$F327="",$G327="",$H327=""),"Missing required field",IF(AND($E327&lt;Dashboard!$B$3,$H327="Scheduled"),"Past appointment still Scheduled",IF(AND(OR($H327="Canceled Late",$H327="Canceled Timely"),OR($I327="",$J327="")),"Cancellation timestamp missing",IF(AND($H327="No Show",OR($N327="",$N327="Pending")),"No-show follow-up open",IF(AND($O327&lt;&gt;"",$O327&lt;$E327),"Rescheduled date before appointment","OK")))))))</f>
        <v/>
      </c>
    </row>
    <row r="328">
      <c r="A328" s="18" t="n"/>
      <c r="B328" s="18" t="n"/>
      <c r="C328" s="18" t="n"/>
      <c r="D328" s="18" t="n"/>
      <c r="E328" s="34" t="n"/>
      <c r="F328" s="20" t="n"/>
      <c r="G328" s="18" t="n"/>
      <c r="H328" s="18" t="n"/>
      <c r="I328" s="34" t="n"/>
      <c r="J328" s="20" t="n"/>
      <c r="K328" s="35">
        <f>IF(OR($A328="",$E328="",$F328="",$I328="",$J328=""),"",ROUND((($E328+$F328)-($I328+$J328))*24,1))</f>
        <v/>
      </c>
      <c r="L328" s="18" t="n"/>
      <c r="M328" s="34" t="n"/>
      <c r="N328" s="18" t="n"/>
      <c r="O328" s="34" t="n"/>
      <c r="P328" s="22" t="n"/>
      <c r="Q328" s="23">
        <f>IF(OR($A328="",$E328="",Dashboard!$B$4="",Dashboard!$B$5=""),0,IF(AND($E328&gt;=Dashboard!$B$4,$E328&lt;=Dashboard!$B$5,OR(Dashboard!$B$6="All Clinics",$C328=Dashboard!$B$6),OR(Dashboard!$B$7="All Teams",$D328=Dashboard!$B$7)),1,0))</f>
        <v/>
      </c>
      <c r="R328" s="23">
        <f>IF($A328="",0,IF(OR($H328="Completed",$H328="No Show"),1,0))</f>
        <v/>
      </c>
      <c r="S328" s="23">
        <f>IF($A328="",0,IF($H328="No Show",1,0))</f>
        <v/>
      </c>
      <c r="T328" s="23">
        <f>IF($A328="",0,IF($H328="Canceled Late",1,0))</f>
        <v/>
      </c>
      <c r="U328" s="24">
        <f>IF($A328="","",IF(COUNTIF($A$7:$A$506,$A328)&gt;1,"Duplicate appointment ID",IF(OR($B328="",$C328="",$D328="",$E328="",$F328="",$G328="",$H328=""),"Missing required field",IF(AND($E328&lt;Dashboard!$B$3,$H328="Scheduled"),"Past appointment still Scheduled",IF(AND(OR($H328="Canceled Late",$H328="Canceled Timely"),OR($I328="",$J328="")),"Cancellation timestamp missing",IF(AND($H328="No Show",OR($N328="",$N328="Pending")),"No-show follow-up open",IF(AND($O328&lt;&gt;"",$O328&lt;$E328),"Rescheduled date before appointment","OK")))))))</f>
        <v/>
      </c>
    </row>
    <row r="329">
      <c r="A329" s="18" t="n"/>
      <c r="B329" s="18" t="n"/>
      <c r="C329" s="18" t="n"/>
      <c r="D329" s="18" t="n"/>
      <c r="E329" s="34" t="n"/>
      <c r="F329" s="20" t="n"/>
      <c r="G329" s="18" t="n"/>
      <c r="H329" s="18" t="n"/>
      <c r="I329" s="34" t="n"/>
      <c r="J329" s="20" t="n"/>
      <c r="K329" s="35">
        <f>IF(OR($A329="",$E329="",$F329="",$I329="",$J329=""),"",ROUND((($E329+$F329)-($I329+$J329))*24,1))</f>
        <v/>
      </c>
      <c r="L329" s="18" t="n"/>
      <c r="M329" s="34" t="n"/>
      <c r="N329" s="18" t="n"/>
      <c r="O329" s="34" t="n"/>
      <c r="P329" s="22" t="n"/>
      <c r="Q329" s="23">
        <f>IF(OR($A329="",$E329="",Dashboard!$B$4="",Dashboard!$B$5=""),0,IF(AND($E329&gt;=Dashboard!$B$4,$E329&lt;=Dashboard!$B$5,OR(Dashboard!$B$6="All Clinics",$C329=Dashboard!$B$6),OR(Dashboard!$B$7="All Teams",$D329=Dashboard!$B$7)),1,0))</f>
        <v/>
      </c>
      <c r="R329" s="23">
        <f>IF($A329="",0,IF(OR($H329="Completed",$H329="No Show"),1,0))</f>
        <v/>
      </c>
      <c r="S329" s="23">
        <f>IF($A329="",0,IF($H329="No Show",1,0))</f>
        <v/>
      </c>
      <c r="T329" s="23">
        <f>IF($A329="",0,IF($H329="Canceled Late",1,0))</f>
        <v/>
      </c>
      <c r="U329" s="24">
        <f>IF($A329="","",IF(COUNTIF($A$7:$A$506,$A329)&gt;1,"Duplicate appointment ID",IF(OR($B329="",$C329="",$D329="",$E329="",$F329="",$G329="",$H329=""),"Missing required field",IF(AND($E329&lt;Dashboard!$B$3,$H329="Scheduled"),"Past appointment still Scheduled",IF(AND(OR($H329="Canceled Late",$H329="Canceled Timely"),OR($I329="",$J329="")),"Cancellation timestamp missing",IF(AND($H329="No Show",OR($N329="",$N329="Pending")),"No-show follow-up open",IF(AND($O329&lt;&gt;"",$O329&lt;$E329),"Rescheduled date before appointment","OK")))))))</f>
        <v/>
      </c>
    </row>
    <row r="330">
      <c r="A330" s="18" t="n"/>
      <c r="B330" s="18" t="n"/>
      <c r="C330" s="18" t="n"/>
      <c r="D330" s="18" t="n"/>
      <c r="E330" s="34" t="n"/>
      <c r="F330" s="20" t="n"/>
      <c r="G330" s="18" t="n"/>
      <c r="H330" s="18" t="n"/>
      <c r="I330" s="34" t="n"/>
      <c r="J330" s="20" t="n"/>
      <c r="K330" s="35">
        <f>IF(OR($A330="",$E330="",$F330="",$I330="",$J330=""),"",ROUND((($E330+$F330)-($I330+$J330))*24,1))</f>
        <v/>
      </c>
      <c r="L330" s="18" t="n"/>
      <c r="M330" s="34" t="n"/>
      <c r="N330" s="18" t="n"/>
      <c r="O330" s="34" t="n"/>
      <c r="P330" s="22" t="n"/>
      <c r="Q330" s="23">
        <f>IF(OR($A330="",$E330="",Dashboard!$B$4="",Dashboard!$B$5=""),0,IF(AND($E330&gt;=Dashboard!$B$4,$E330&lt;=Dashboard!$B$5,OR(Dashboard!$B$6="All Clinics",$C330=Dashboard!$B$6),OR(Dashboard!$B$7="All Teams",$D330=Dashboard!$B$7)),1,0))</f>
        <v/>
      </c>
      <c r="R330" s="23">
        <f>IF($A330="",0,IF(OR($H330="Completed",$H330="No Show"),1,0))</f>
        <v/>
      </c>
      <c r="S330" s="23">
        <f>IF($A330="",0,IF($H330="No Show",1,0))</f>
        <v/>
      </c>
      <c r="T330" s="23">
        <f>IF($A330="",0,IF($H330="Canceled Late",1,0))</f>
        <v/>
      </c>
      <c r="U330" s="24">
        <f>IF($A330="","",IF(COUNTIF($A$7:$A$506,$A330)&gt;1,"Duplicate appointment ID",IF(OR($B330="",$C330="",$D330="",$E330="",$F330="",$G330="",$H330=""),"Missing required field",IF(AND($E330&lt;Dashboard!$B$3,$H330="Scheduled"),"Past appointment still Scheduled",IF(AND(OR($H330="Canceled Late",$H330="Canceled Timely"),OR($I330="",$J330="")),"Cancellation timestamp missing",IF(AND($H330="No Show",OR($N330="",$N330="Pending")),"No-show follow-up open",IF(AND($O330&lt;&gt;"",$O330&lt;$E330),"Rescheduled date before appointment","OK")))))))</f>
        <v/>
      </c>
    </row>
    <row r="331">
      <c r="A331" s="18" t="n"/>
      <c r="B331" s="18" t="n"/>
      <c r="C331" s="18" t="n"/>
      <c r="D331" s="18" t="n"/>
      <c r="E331" s="34" t="n"/>
      <c r="F331" s="20" t="n"/>
      <c r="G331" s="18" t="n"/>
      <c r="H331" s="18" t="n"/>
      <c r="I331" s="34" t="n"/>
      <c r="J331" s="20" t="n"/>
      <c r="K331" s="35">
        <f>IF(OR($A331="",$E331="",$F331="",$I331="",$J331=""),"",ROUND((($E331+$F331)-($I331+$J331))*24,1))</f>
        <v/>
      </c>
      <c r="L331" s="18" t="n"/>
      <c r="M331" s="34" t="n"/>
      <c r="N331" s="18" t="n"/>
      <c r="O331" s="34" t="n"/>
      <c r="P331" s="22" t="n"/>
      <c r="Q331" s="23">
        <f>IF(OR($A331="",$E331="",Dashboard!$B$4="",Dashboard!$B$5=""),0,IF(AND($E331&gt;=Dashboard!$B$4,$E331&lt;=Dashboard!$B$5,OR(Dashboard!$B$6="All Clinics",$C331=Dashboard!$B$6),OR(Dashboard!$B$7="All Teams",$D331=Dashboard!$B$7)),1,0))</f>
        <v/>
      </c>
      <c r="R331" s="23">
        <f>IF($A331="",0,IF(OR($H331="Completed",$H331="No Show"),1,0))</f>
        <v/>
      </c>
      <c r="S331" s="23">
        <f>IF($A331="",0,IF($H331="No Show",1,0))</f>
        <v/>
      </c>
      <c r="T331" s="23">
        <f>IF($A331="",0,IF($H331="Canceled Late",1,0))</f>
        <v/>
      </c>
      <c r="U331" s="24">
        <f>IF($A331="","",IF(COUNTIF($A$7:$A$506,$A331)&gt;1,"Duplicate appointment ID",IF(OR($B331="",$C331="",$D331="",$E331="",$F331="",$G331="",$H331=""),"Missing required field",IF(AND($E331&lt;Dashboard!$B$3,$H331="Scheduled"),"Past appointment still Scheduled",IF(AND(OR($H331="Canceled Late",$H331="Canceled Timely"),OR($I331="",$J331="")),"Cancellation timestamp missing",IF(AND($H331="No Show",OR($N331="",$N331="Pending")),"No-show follow-up open",IF(AND($O331&lt;&gt;"",$O331&lt;$E331),"Rescheduled date before appointment","OK")))))))</f>
        <v/>
      </c>
    </row>
    <row r="332">
      <c r="A332" s="18" t="n"/>
      <c r="B332" s="18" t="n"/>
      <c r="C332" s="18" t="n"/>
      <c r="D332" s="18" t="n"/>
      <c r="E332" s="34" t="n"/>
      <c r="F332" s="20" t="n"/>
      <c r="G332" s="18" t="n"/>
      <c r="H332" s="18" t="n"/>
      <c r="I332" s="34" t="n"/>
      <c r="J332" s="20" t="n"/>
      <c r="K332" s="35">
        <f>IF(OR($A332="",$E332="",$F332="",$I332="",$J332=""),"",ROUND((($E332+$F332)-($I332+$J332))*24,1))</f>
        <v/>
      </c>
      <c r="L332" s="18" t="n"/>
      <c r="M332" s="34" t="n"/>
      <c r="N332" s="18" t="n"/>
      <c r="O332" s="34" t="n"/>
      <c r="P332" s="22" t="n"/>
      <c r="Q332" s="23">
        <f>IF(OR($A332="",$E332="",Dashboard!$B$4="",Dashboard!$B$5=""),0,IF(AND($E332&gt;=Dashboard!$B$4,$E332&lt;=Dashboard!$B$5,OR(Dashboard!$B$6="All Clinics",$C332=Dashboard!$B$6),OR(Dashboard!$B$7="All Teams",$D332=Dashboard!$B$7)),1,0))</f>
        <v/>
      </c>
      <c r="R332" s="23">
        <f>IF($A332="",0,IF(OR($H332="Completed",$H332="No Show"),1,0))</f>
        <v/>
      </c>
      <c r="S332" s="23">
        <f>IF($A332="",0,IF($H332="No Show",1,0))</f>
        <v/>
      </c>
      <c r="T332" s="23">
        <f>IF($A332="",0,IF($H332="Canceled Late",1,0))</f>
        <v/>
      </c>
      <c r="U332" s="24">
        <f>IF($A332="","",IF(COUNTIF($A$7:$A$506,$A332)&gt;1,"Duplicate appointment ID",IF(OR($B332="",$C332="",$D332="",$E332="",$F332="",$G332="",$H332=""),"Missing required field",IF(AND($E332&lt;Dashboard!$B$3,$H332="Scheduled"),"Past appointment still Scheduled",IF(AND(OR($H332="Canceled Late",$H332="Canceled Timely"),OR($I332="",$J332="")),"Cancellation timestamp missing",IF(AND($H332="No Show",OR($N332="",$N332="Pending")),"No-show follow-up open",IF(AND($O332&lt;&gt;"",$O332&lt;$E332),"Rescheduled date before appointment","OK")))))))</f>
        <v/>
      </c>
    </row>
    <row r="333">
      <c r="A333" s="18" t="n"/>
      <c r="B333" s="18" t="n"/>
      <c r="C333" s="18" t="n"/>
      <c r="D333" s="18" t="n"/>
      <c r="E333" s="34" t="n"/>
      <c r="F333" s="20" t="n"/>
      <c r="G333" s="18" t="n"/>
      <c r="H333" s="18" t="n"/>
      <c r="I333" s="34" t="n"/>
      <c r="J333" s="20" t="n"/>
      <c r="K333" s="35">
        <f>IF(OR($A333="",$E333="",$F333="",$I333="",$J333=""),"",ROUND((($E333+$F333)-($I333+$J333))*24,1))</f>
        <v/>
      </c>
      <c r="L333" s="18" t="n"/>
      <c r="M333" s="34" t="n"/>
      <c r="N333" s="18" t="n"/>
      <c r="O333" s="34" t="n"/>
      <c r="P333" s="22" t="n"/>
      <c r="Q333" s="23">
        <f>IF(OR($A333="",$E333="",Dashboard!$B$4="",Dashboard!$B$5=""),0,IF(AND($E333&gt;=Dashboard!$B$4,$E333&lt;=Dashboard!$B$5,OR(Dashboard!$B$6="All Clinics",$C333=Dashboard!$B$6),OR(Dashboard!$B$7="All Teams",$D333=Dashboard!$B$7)),1,0))</f>
        <v/>
      </c>
      <c r="R333" s="23">
        <f>IF($A333="",0,IF(OR($H333="Completed",$H333="No Show"),1,0))</f>
        <v/>
      </c>
      <c r="S333" s="23">
        <f>IF($A333="",0,IF($H333="No Show",1,0))</f>
        <v/>
      </c>
      <c r="T333" s="23">
        <f>IF($A333="",0,IF($H333="Canceled Late",1,0))</f>
        <v/>
      </c>
      <c r="U333" s="24">
        <f>IF($A333="","",IF(COUNTIF($A$7:$A$506,$A333)&gt;1,"Duplicate appointment ID",IF(OR($B333="",$C333="",$D333="",$E333="",$F333="",$G333="",$H333=""),"Missing required field",IF(AND($E333&lt;Dashboard!$B$3,$H333="Scheduled"),"Past appointment still Scheduled",IF(AND(OR($H333="Canceled Late",$H333="Canceled Timely"),OR($I333="",$J333="")),"Cancellation timestamp missing",IF(AND($H333="No Show",OR($N333="",$N333="Pending")),"No-show follow-up open",IF(AND($O333&lt;&gt;"",$O333&lt;$E333),"Rescheduled date before appointment","OK")))))))</f>
        <v/>
      </c>
    </row>
    <row r="334">
      <c r="A334" s="18" t="n"/>
      <c r="B334" s="18" t="n"/>
      <c r="C334" s="18" t="n"/>
      <c r="D334" s="18" t="n"/>
      <c r="E334" s="34" t="n"/>
      <c r="F334" s="20" t="n"/>
      <c r="G334" s="18" t="n"/>
      <c r="H334" s="18" t="n"/>
      <c r="I334" s="34" t="n"/>
      <c r="J334" s="20" t="n"/>
      <c r="K334" s="35">
        <f>IF(OR($A334="",$E334="",$F334="",$I334="",$J334=""),"",ROUND((($E334+$F334)-($I334+$J334))*24,1))</f>
        <v/>
      </c>
      <c r="L334" s="18" t="n"/>
      <c r="M334" s="34" t="n"/>
      <c r="N334" s="18" t="n"/>
      <c r="O334" s="34" t="n"/>
      <c r="P334" s="22" t="n"/>
      <c r="Q334" s="23">
        <f>IF(OR($A334="",$E334="",Dashboard!$B$4="",Dashboard!$B$5=""),0,IF(AND($E334&gt;=Dashboard!$B$4,$E334&lt;=Dashboard!$B$5,OR(Dashboard!$B$6="All Clinics",$C334=Dashboard!$B$6),OR(Dashboard!$B$7="All Teams",$D334=Dashboard!$B$7)),1,0))</f>
        <v/>
      </c>
      <c r="R334" s="23">
        <f>IF($A334="",0,IF(OR($H334="Completed",$H334="No Show"),1,0))</f>
        <v/>
      </c>
      <c r="S334" s="23">
        <f>IF($A334="",0,IF($H334="No Show",1,0))</f>
        <v/>
      </c>
      <c r="T334" s="23">
        <f>IF($A334="",0,IF($H334="Canceled Late",1,0))</f>
        <v/>
      </c>
      <c r="U334" s="24">
        <f>IF($A334="","",IF(COUNTIF($A$7:$A$506,$A334)&gt;1,"Duplicate appointment ID",IF(OR($B334="",$C334="",$D334="",$E334="",$F334="",$G334="",$H334=""),"Missing required field",IF(AND($E334&lt;Dashboard!$B$3,$H334="Scheduled"),"Past appointment still Scheduled",IF(AND(OR($H334="Canceled Late",$H334="Canceled Timely"),OR($I334="",$J334="")),"Cancellation timestamp missing",IF(AND($H334="No Show",OR($N334="",$N334="Pending")),"No-show follow-up open",IF(AND($O334&lt;&gt;"",$O334&lt;$E334),"Rescheduled date before appointment","OK")))))))</f>
        <v/>
      </c>
    </row>
    <row r="335">
      <c r="A335" s="18" t="n"/>
      <c r="B335" s="18" t="n"/>
      <c r="C335" s="18" t="n"/>
      <c r="D335" s="18" t="n"/>
      <c r="E335" s="34" t="n"/>
      <c r="F335" s="20" t="n"/>
      <c r="G335" s="18" t="n"/>
      <c r="H335" s="18" t="n"/>
      <c r="I335" s="34" t="n"/>
      <c r="J335" s="20" t="n"/>
      <c r="K335" s="35">
        <f>IF(OR($A335="",$E335="",$F335="",$I335="",$J335=""),"",ROUND((($E335+$F335)-($I335+$J335))*24,1))</f>
        <v/>
      </c>
      <c r="L335" s="18" t="n"/>
      <c r="M335" s="34" t="n"/>
      <c r="N335" s="18" t="n"/>
      <c r="O335" s="34" t="n"/>
      <c r="P335" s="22" t="n"/>
      <c r="Q335" s="23">
        <f>IF(OR($A335="",$E335="",Dashboard!$B$4="",Dashboard!$B$5=""),0,IF(AND($E335&gt;=Dashboard!$B$4,$E335&lt;=Dashboard!$B$5,OR(Dashboard!$B$6="All Clinics",$C335=Dashboard!$B$6),OR(Dashboard!$B$7="All Teams",$D335=Dashboard!$B$7)),1,0))</f>
        <v/>
      </c>
      <c r="R335" s="23">
        <f>IF($A335="",0,IF(OR($H335="Completed",$H335="No Show"),1,0))</f>
        <v/>
      </c>
      <c r="S335" s="23">
        <f>IF($A335="",0,IF($H335="No Show",1,0))</f>
        <v/>
      </c>
      <c r="T335" s="23">
        <f>IF($A335="",0,IF($H335="Canceled Late",1,0))</f>
        <v/>
      </c>
      <c r="U335" s="24">
        <f>IF($A335="","",IF(COUNTIF($A$7:$A$506,$A335)&gt;1,"Duplicate appointment ID",IF(OR($B335="",$C335="",$D335="",$E335="",$F335="",$G335="",$H335=""),"Missing required field",IF(AND($E335&lt;Dashboard!$B$3,$H335="Scheduled"),"Past appointment still Scheduled",IF(AND(OR($H335="Canceled Late",$H335="Canceled Timely"),OR($I335="",$J335="")),"Cancellation timestamp missing",IF(AND($H335="No Show",OR($N335="",$N335="Pending")),"No-show follow-up open",IF(AND($O335&lt;&gt;"",$O335&lt;$E335),"Rescheduled date before appointment","OK")))))))</f>
        <v/>
      </c>
    </row>
    <row r="336">
      <c r="A336" s="18" t="n"/>
      <c r="B336" s="18" t="n"/>
      <c r="C336" s="18" t="n"/>
      <c r="D336" s="18" t="n"/>
      <c r="E336" s="34" t="n"/>
      <c r="F336" s="20" t="n"/>
      <c r="G336" s="18" t="n"/>
      <c r="H336" s="18" t="n"/>
      <c r="I336" s="34" t="n"/>
      <c r="J336" s="20" t="n"/>
      <c r="K336" s="35">
        <f>IF(OR($A336="",$E336="",$F336="",$I336="",$J336=""),"",ROUND((($E336+$F336)-($I336+$J336))*24,1))</f>
        <v/>
      </c>
      <c r="L336" s="18" t="n"/>
      <c r="M336" s="34" t="n"/>
      <c r="N336" s="18" t="n"/>
      <c r="O336" s="34" t="n"/>
      <c r="P336" s="22" t="n"/>
      <c r="Q336" s="23">
        <f>IF(OR($A336="",$E336="",Dashboard!$B$4="",Dashboard!$B$5=""),0,IF(AND($E336&gt;=Dashboard!$B$4,$E336&lt;=Dashboard!$B$5,OR(Dashboard!$B$6="All Clinics",$C336=Dashboard!$B$6),OR(Dashboard!$B$7="All Teams",$D336=Dashboard!$B$7)),1,0))</f>
        <v/>
      </c>
      <c r="R336" s="23">
        <f>IF($A336="",0,IF(OR($H336="Completed",$H336="No Show"),1,0))</f>
        <v/>
      </c>
      <c r="S336" s="23">
        <f>IF($A336="",0,IF($H336="No Show",1,0))</f>
        <v/>
      </c>
      <c r="T336" s="23">
        <f>IF($A336="",0,IF($H336="Canceled Late",1,0))</f>
        <v/>
      </c>
      <c r="U336" s="24">
        <f>IF($A336="","",IF(COUNTIF($A$7:$A$506,$A336)&gt;1,"Duplicate appointment ID",IF(OR($B336="",$C336="",$D336="",$E336="",$F336="",$G336="",$H336=""),"Missing required field",IF(AND($E336&lt;Dashboard!$B$3,$H336="Scheduled"),"Past appointment still Scheduled",IF(AND(OR($H336="Canceled Late",$H336="Canceled Timely"),OR($I336="",$J336="")),"Cancellation timestamp missing",IF(AND($H336="No Show",OR($N336="",$N336="Pending")),"No-show follow-up open",IF(AND($O336&lt;&gt;"",$O336&lt;$E336),"Rescheduled date before appointment","OK")))))))</f>
        <v/>
      </c>
    </row>
    <row r="337">
      <c r="A337" s="18" t="n"/>
      <c r="B337" s="18" t="n"/>
      <c r="C337" s="18" t="n"/>
      <c r="D337" s="18" t="n"/>
      <c r="E337" s="34" t="n"/>
      <c r="F337" s="20" t="n"/>
      <c r="G337" s="18" t="n"/>
      <c r="H337" s="18" t="n"/>
      <c r="I337" s="34" t="n"/>
      <c r="J337" s="20" t="n"/>
      <c r="K337" s="35">
        <f>IF(OR($A337="",$E337="",$F337="",$I337="",$J337=""),"",ROUND((($E337+$F337)-($I337+$J337))*24,1))</f>
        <v/>
      </c>
      <c r="L337" s="18" t="n"/>
      <c r="M337" s="34" t="n"/>
      <c r="N337" s="18" t="n"/>
      <c r="O337" s="34" t="n"/>
      <c r="P337" s="22" t="n"/>
      <c r="Q337" s="23">
        <f>IF(OR($A337="",$E337="",Dashboard!$B$4="",Dashboard!$B$5=""),0,IF(AND($E337&gt;=Dashboard!$B$4,$E337&lt;=Dashboard!$B$5,OR(Dashboard!$B$6="All Clinics",$C337=Dashboard!$B$6),OR(Dashboard!$B$7="All Teams",$D337=Dashboard!$B$7)),1,0))</f>
        <v/>
      </c>
      <c r="R337" s="23">
        <f>IF($A337="",0,IF(OR($H337="Completed",$H337="No Show"),1,0))</f>
        <v/>
      </c>
      <c r="S337" s="23">
        <f>IF($A337="",0,IF($H337="No Show",1,0))</f>
        <v/>
      </c>
      <c r="T337" s="23">
        <f>IF($A337="",0,IF($H337="Canceled Late",1,0))</f>
        <v/>
      </c>
      <c r="U337" s="24">
        <f>IF($A337="","",IF(COUNTIF($A$7:$A$506,$A337)&gt;1,"Duplicate appointment ID",IF(OR($B337="",$C337="",$D337="",$E337="",$F337="",$G337="",$H337=""),"Missing required field",IF(AND($E337&lt;Dashboard!$B$3,$H337="Scheduled"),"Past appointment still Scheduled",IF(AND(OR($H337="Canceled Late",$H337="Canceled Timely"),OR($I337="",$J337="")),"Cancellation timestamp missing",IF(AND($H337="No Show",OR($N337="",$N337="Pending")),"No-show follow-up open",IF(AND($O337&lt;&gt;"",$O337&lt;$E337),"Rescheduled date before appointment","OK")))))))</f>
        <v/>
      </c>
    </row>
    <row r="338">
      <c r="A338" s="18" t="n"/>
      <c r="B338" s="18" t="n"/>
      <c r="C338" s="18" t="n"/>
      <c r="D338" s="18" t="n"/>
      <c r="E338" s="34" t="n"/>
      <c r="F338" s="20" t="n"/>
      <c r="G338" s="18" t="n"/>
      <c r="H338" s="18" t="n"/>
      <c r="I338" s="34" t="n"/>
      <c r="J338" s="20" t="n"/>
      <c r="K338" s="35">
        <f>IF(OR($A338="",$E338="",$F338="",$I338="",$J338=""),"",ROUND((($E338+$F338)-($I338+$J338))*24,1))</f>
        <v/>
      </c>
      <c r="L338" s="18" t="n"/>
      <c r="M338" s="34" t="n"/>
      <c r="N338" s="18" t="n"/>
      <c r="O338" s="34" t="n"/>
      <c r="P338" s="22" t="n"/>
      <c r="Q338" s="23">
        <f>IF(OR($A338="",$E338="",Dashboard!$B$4="",Dashboard!$B$5=""),0,IF(AND($E338&gt;=Dashboard!$B$4,$E338&lt;=Dashboard!$B$5,OR(Dashboard!$B$6="All Clinics",$C338=Dashboard!$B$6),OR(Dashboard!$B$7="All Teams",$D338=Dashboard!$B$7)),1,0))</f>
        <v/>
      </c>
      <c r="R338" s="23">
        <f>IF($A338="",0,IF(OR($H338="Completed",$H338="No Show"),1,0))</f>
        <v/>
      </c>
      <c r="S338" s="23">
        <f>IF($A338="",0,IF($H338="No Show",1,0))</f>
        <v/>
      </c>
      <c r="T338" s="23">
        <f>IF($A338="",0,IF($H338="Canceled Late",1,0))</f>
        <v/>
      </c>
      <c r="U338" s="24">
        <f>IF($A338="","",IF(COUNTIF($A$7:$A$506,$A338)&gt;1,"Duplicate appointment ID",IF(OR($B338="",$C338="",$D338="",$E338="",$F338="",$G338="",$H338=""),"Missing required field",IF(AND($E338&lt;Dashboard!$B$3,$H338="Scheduled"),"Past appointment still Scheduled",IF(AND(OR($H338="Canceled Late",$H338="Canceled Timely"),OR($I338="",$J338="")),"Cancellation timestamp missing",IF(AND($H338="No Show",OR($N338="",$N338="Pending")),"No-show follow-up open",IF(AND($O338&lt;&gt;"",$O338&lt;$E338),"Rescheduled date before appointment","OK")))))))</f>
        <v/>
      </c>
    </row>
    <row r="339">
      <c r="A339" s="18" t="n"/>
      <c r="B339" s="18" t="n"/>
      <c r="C339" s="18" t="n"/>
      <c r="D339" s="18" t="n"/>
      <c r="E339" s="34" t="n"/>
      <c r="F339" s="20" t="n"/>
      <c r="G339" s="18" t="n"/>
      <c r="H339" s="18" t="n"/>
      <c r="I339" s="34" t="n"/>
      <c r="J339" s="20" t="n"/>
      <c r="K339" s="35">
        <f>IF(OR($A339="",$E339="",$F339="",$I339="",$J339=""),"",ROUND((($E339+$F339)-($I339+$J339))*24,1))</f>
        <v/>
      </c>
      <c r="L339" s="18" t="n"/>
      <c r="M339" s="34" t="n"/>
      <c r="N339" s="18" t="n"/>
      <c r="O339" s="34" t="n"/>
      <c r="P339" s="22" t="n"/>
      <c r="Q339" s="23">
        <f>IF(OR($A339="",$E339="",Dashboard!$B$4="",Dashboard!$B$5=""),0,IF(AND($E339&gt;=Dashboard!$B$4,$E339&lt;=Dashboard!$B$5,OR(Dashboard!$B$6="All Clinics",$C339=Dashboard!$B$6),OR(Dashboard!$B$7="All Teams",$D339=Dashboard!$B$7)),1,0))</f>
        <v/>
      </c>
      <c r="R339" s="23">
        <f>IF($A339="",0,IF(OR($H339="Completed",$H339="No Show"),1,0))</f>
        <v/>
      </c>
      <c r="S339" s="23">
        <f>IF($A339="",0,IF($H339="No Show",1,0))</f>
        <v/>
      </c>
      <c r="T339" s="23">
        <f>IF($A339="",0,IF($H339="Canceled Late",1,0))</f>
        <v/>
      </c>
      <c r="U339" s="24">
        <f>IF($A339="","",IF(COUNTIF($A$7:$A$506,$A339)&gt;1,"Duplicate appointment ID",IF(OR($B339="",$C339="",$D339="",$E339="",$F339="",$G339="",$H339=""),"Missing required field",IF(AND($E339&lt;Dashboard!$B$3,$H339="Scheduled"),"Past appointment still Scheduled",IF(AND(OR($H339="Canceled Late",$H339="Canceled Timely"),OR($I339="",$J339="")),"Cancellation timestamp missing",IF(AND($H339="No Show",OR($N339="",$N339="Pending")),"No-show follow-up open",IF(AND($O339&lt;&gt;"",$O339&lt;$E339),"Rescheduled date before appointment","OK")))))))</f>
        <v/>
      </c>
    </row>
    <row r="340">
      <c r="A340" s="18" t="n"/>
      <c r="B340" s="18" t="n"/>
      <c r="C340" s="18" t="n"/>
      <c r="D340" s="18" t="n"/>
      <c r="E340" s="34" t="n"/>
      <c r="F340" s="20" t="n"/>
      <c r="G340" s="18" t="n"/>
      <c r="H340" s="18" t="n"/>
      <c r="I340" s="34" t="n"/>
      <c r="J340" s="20" t="n"/>
      <c r="K340" s="35">
        <f>IF(OR($A340="",$E340="",$F340="",$I340="",$J340=""),"",ROUND((($E340+$F340)-($I340+$J340))*24,1))</f>
        <v/>
      </c>
      <c r="L340" s="18" t="n"/>
      <c r="M340" s="34" t="n"/>
      <c r="N340" s="18" t="n"/>
      <c r="O340" s="34" t="n"/>
      <c r="P340" s="22" t="n"/>
      <c r="Q340" s="23">
        <f>IF(OR($A340="",$E340="",Dashboard!$B$4="",Dashboard!$B$5=""),0,IF(AND($E340&gt;=Dashboard!$B$4,$E340&lt;=Dashboard!$B$5,OR(Dashboard!$B$6="All Clinics",$C340=Dashboard!$B$6),OR(Dashboard!$B$7="All Teams",$D340=Dashboard!$B$7)),1,0))</f>
        <v/>
      </c>
      <c r="R340" s="23">
        <f>IF($A340="",0,IF(OR($H340="Completed",$H340="No Show"),1,0))</f>
        <v/>
      </c>
      <c r="S340" s="23">
        <f>IF($A340="",0,IF($H340="No Show",1,0))</f>
        <v/>
      </c>
      <c r="T340" s="23">
        <f>IF($A340="",0,IF($H340="Canceled Late",1,0))</f>
        <v/>
      </c>
      <c r="U340" s="24">
        <f>IF($A340="","",IF(COUNTIF($A$7:$A$506,$A340)&gt;1,"Duplicate appointment ID",IF(OR($B340="",$C340="",$D340="",$E340="",$F340="",$G340="",$H340=""),"Missing required field",IF(AND($E340&lt;Dashboard!$B$3,$H340="Scheduled"),"Past appointment still Scheduled",IF(AND(OR($H340="Canceled Late",$H340="Canceled Timely"),OR($I340="",$J340="")),"Cancellation timestamp missing",IF(AND($H340="No Show",OR($N340="",$N340="Pending")),"No-show follow-up open",IF(AND($O340&lt;&gt;"",$O340&lt;$E340),"Rescheduled date before appointment","OK")))))))</f>
        <v/>
      </c>
    </row>
    <row r="341">
      <c r="A341" s="18" t="n"/>
      <c r="B341" s="18" t="n"/>
      <c r="C341" s="18" t="n"/>
      <c r="D341" s="18" t="n"/>
      <c r="E341" s="34" t="n"/>
      <c r="F341" s="20" t="n"/>
      <c r="G341" s="18" t="n"/>
      <c r="H341" s="18" t="n"/>
      <c r="I341" s="34" t="n"/>
      <c r="J341" s="20" t="n"/>
      <c r="K341" s="35">
        <f>IF(OR($A341="",$E341="",$F341="",$I341="",$J341=""),"",ROUND((($E341+$F341)-($I341+$J341))*24,1))</f>
        <v/>
      </c>
      <c r="L341" s="18" t="n"/>
      <c r="M341" s="34" t="n"/>
      <c r="N341" s="18" t="n"/>
      <c r="O341" s="34" t="n"/>
      <c r="P341" s="22" t="n"/>
      <c r="Q341" s="23">
        <f>IF(OR($A341="",$E341="",Dashboard!$B$4="",Dashboard!$B$5=""),0,IF(AND($E341&gt;=Dashboard!$B$4,$E341&lt;=Dashboard!$B$5,OR(Dashboard!$B$6="All Clinics",$C341=Dashboard!$B$6),OR(Dashboard!$B$7="All Teams",$D341=Dashboard!$B$7)),1,0))</f>
        <v/>
      </c>
      <c r="R341" s="23">
        <f>IF($A341="",0,IF(OR($H341="Completed",$H341="No Show"),1,0))</f>
        <v/>
      </c>
      <c r="S341" s="23">
        <f>IF($A341="",0,IF($H341="No Show",1,0))</f>
        <v/>
      </c>
      <c r="T341" s="23">
        <f>IF($A341="",0,IF($H341="Canceled Late",1,0))</f>
        <v/>
      </c>
      <c r="U341" s="24">
        <f>IF($A341="","",IF(COUNTIF($A$7:$A$506,$A341)&gt;1,"Duplicate appointment ID",IF(OR($B341="",$C341="",$D341="",$E341="",$F341="",$G341="",$H341=""),"Missing required field",IF(AND($E341&lt;Dashboard!$B$3,$H341="Scheduled"),"Past appointment still Scheduled",IF(AND(OR($H341="Canceled Late",$H341="Canceled Timely"),OR($I341="",$J341="")),"Cancellation timestamp missing",IF(AND($H341="No Show",OR($N341="",$N341="Pending")),"No-show follow-up open",IF(AND($O341&lt;&gt;"",$O341&lt;$E341),"Rescheduled date before appointment","OK")))))))</f>
        <v/>
      </c>
    </row>
    <row r="342">
      <c r="A342" s="18" t="n"/>
      <c r="B342" s="18" t="n"/>
      <c r="C342" s="18" t="n"/>
      <c r="D342" s="18" t="n"/>
      <c r="E342" s="34" t="n"/>
      <c r="F342" s="20" t="n"/>
      <c r="G342" s="18" t="n"/>
      <c r="H342" s="18" t="n"/>
      <c r="I342" s="34" t="n"/>
      <c r="J342" s="20" t="n"/>
      <c r="K342" s="35">
        <f>IF(OR($A342="",$E342="",$F342="",$I342="",$J342=""),"",ROUND((($E342+$F342)-($I342+$J342))*24,1))</f>
        <v/>
      </c>
      <c r="L342" s="18" t="n"/>
      <c r="M342" s="34" t="n"/>
      <c r="N342" s="18" t="n"/>
      <c r="O342" s="34" t="n"/>
      <c r="P342" s="22" t="n"/>
      <c r="Q342" s="23">
        <f>IF(OR($A342="",$E342="",Dashboard!$B$4="",Dashboard!$B$5=""),0,IF(AND($E342&gt;=Dashboard!$B$4,$E342&lt;=Dashboard!$B$5,OR(Dashboard!$B$6="All Clinics",$C342=Dashboard!$B$6),OR(Dashboard!$B$7="All Teams",$D342=Dashboard!$B$7)),1,0))</f>
        <v/>
      </c>
      <c r="R342" s="23">
        <f>IF($A342="",0,IF(OR($H342="Completed",$H342="No Show"),1,0))</f>
        <v/>
      </c>
      <c r="S342" s="23">
        <f>IF($A342="",0,IF($H342="No Show",1,0))</f>
        <v/>
      </c>
      <c r="T342" s="23">
        <f>IF($A342="",0,IF($H342="Canceled Late",1,0))</f>
        <v/>
      </c>
      <c r="U342" s="24">
        <f>IF($A342="","",IF(COUNTIF($A$7:$A$506,$A342)&gt;1,"Duplicate appointment ID",IF(OR($B342="",$C342="",$D342="",$E342="",$F342="",$G342="",$H342=""),"Missing required field",IF(AND($E342&lt;Dashboard!$B$3,$H342="Scheduled"),"Past appointment still Scheduled",IF(AND(OR($H342="Canceled Late",$H342="Canceled Timely"),OR($I342="",$J342="")),"Cancellation timestamp missing",IF(AND($H342="No Show",OR($N342="",$N342="Pending")),"No-show follow-up open",IF(AND($O342&lt;&gt;"",$O342&lt;$E342),"Rescheduled date before appointment","OK")))))))</f>
        <v/>
      </c>
    </row>
    <row r="343">
      <c r="A343" s="18" t="n"/>
      <c r="B343" s="18" t="n"/>
      <c r="C343" s="18" t="n"/>
      <c r="D343" s="18" t="n"/>
      <c r="E343" s="34" t="n"/>
      <c r="F343" s="20" t="n"/>
      <c r="G343" s="18" t="n"/>
      <c r="H343" s="18" t="n"/>
      <c r="I343" s="34" t="n"/>
      <c r="J343" s="20" t="n"/>
      <c r="K343" s="35">
        <f>IF(OR($A343="",$E343="",$F343="",$I343="",$J343=""),"",ROUND((($E343+$F343)-($I343+$J343))*24,1))</f>
        <v/>
      </c>
      <c r="L343" s="18" t="n"/>
      <c r="M343" s="34" t="n"/>
      <c r="N343" s="18" t="n"/>
      <c r="O343" s="34" t="n"/>
      <c r="P343" s="22" t="n"/>
      <c r="Q343" s="23">
        <f>IF(OR($A343="",$E343="",Dashboard!$B$4="",Dashboard!$B$5=""),0,IF(AND($E343&gt;=Dashboard!$B$4,$E343&lt;=Dashboard!$B$5,OR(Dashboard!$B$6="All Clinics",$C343=Dashboard!$B$6),OR(Dashboard!$B$7="All Teams",$D343=Dashboard!$B$7)),1,0))</f>
        <v/>
      </c>
      <c r="R343" s="23">
        <f>IF($A343="",0,IF(OR($H343="Completed",$H343="No Show"),1,0))</f>
        <v/>
      </c>
      <c r="S343" s="23">
        <f>IF($A343="",0,IF($H343="No Show",1,0))</f>
        <v/>
      </c>
      <c r="T343" s="23">
        <f>IF($A343="",0,IF($H343="Canceled Late",1,0))</f>
        <v/>
      </c>
      <c r="U343" s="24">
        <f>IF($A343="","",IF(COUNTIF($A$7:$A$506,$A343)&gt;1,"Duplicate appointment ID",IF(OR($B343="",$C343="",$D343="",$E343="",$F343="",$G343="",$H343=""),"Missing required field",IF(AND($E343&lt;Dashboard!$B$3,$H343="Scheduled"),"Past appointment still Scheduled",IF(AND(OR($H343="Canceled Late",$H343="Canceled Timely"),OR($I343="",$J343="")),"Cancellation timestamp missing",IF(AND($H343="No Show",OR($N343="",$N343="Pending")),"No-show follow-up open",IF(AND($O343&lt;&gt;"",$O343&lt;$E343),"Rescheduled date before appointment","OK")))))))</f>
        <v/>
      </c>
    </row>
    <row r="344">
      <c r="A344" s="18" t="n"/>
      <c r="B344" s="18" t="n"/>
      <c r="C344" s="18" t="n"/>
      <c r="D344" s="18" t="n"/>
      <c r="E344" s="34" t="n"/>
      <c r="F344" s="20" t="n"/>
      <c r="G344" s="18" t="n"/>
      <c r="H344" s="18" t="n"/>
      <c r="I344" s="34" t="n"/>
      <c r="J344" s="20" t="n"/>
      <c r="K344" s="35">
        <f>IF(OR($A344="",$E344="",$F344="",$I344="",$J344=""),"",ROUND((($E344+$F344)-($I344+$J344))*24,1))</f>
        <v/>
      </c>
      <c r="L344" s="18" t="n"/>
      <c r="M344" s="34" t="n"/>
      <c r="N344" s="18" t="n"/>
      <c r="O344" s="34" t="n"/>
      <c r="P344" s="22" t="n"/>
      <c r="Q344" s="23">
        <f>IF(OR($A344="",$E344="",Dashboard!$B$4="",Dashboard!$B$5=""),0,IF(AND($E344&gt;=Dashboard!$B$4,$E344&lt;=Dashboard!$B$5,OR(Dashboard!$B$6="All Clinics",$C344=Dashboard!$B$6),OR(Dashboard!$B$7="All Teams",$D344=Dashboard!$B$7)),1,0))</f>
        <v/>
      </c>
      <c r="R344" s="23">
        <f>IF($A344="",0,IF(OR($H344="Completed",$H344="No Show"),1,0))</f>
        <v/>
      </c>
      <c r="S344" s="23">
        <f>IF($A344="",0,IF($H344="No Show",1,0))</f>
        <v/>
      </c>
      <c r="T344" s="23">
        <f>IF($A344="",0,IF($H344="Canceled Late",1,0))</f>
        <v/>
      </c>
      <c r="U344" s="24">
        <f>IF($A344="","",IF(COUNTIF($A$7:$A$506,$A344)&gt;1,"Duplicate appointment ID",IF(OR($B344="",$C344="",$D344="",$E344="",$F344="",$G344="",$H344=""),"Missing required field",IF(AND($E344&lt;Dashboard!$B$3,$H344="Scheduled"),"Past appointment still Scheduled",IF(AND(OR($H344="Canceled Late",$H344="Canceled Timely"),OR($I344="",$J344="")),"Cancellation timestamp missing",IF(AND($H344="No Show",OR($N344="",$N344="Pending")),"No-show follow-up open",IF(AND($O344&lt;&gt;"",$O344&lt;$E344),"Rescheduled date before appointment","OK")))))))</f>
        <v/>
      </c>
    </row>
    <row r="345">
      <c r="A345" s="18" t="n"/>
      <c r="B345" s="18" t="n"/>
      <c r="C345" s="18" t="n"/>
      <c r="D345" s="18" t="n"/>
      <c r="E345" s="34" t="n"/>
      <c r="F345" s="20" t="n"/>
      <c r="G345" s="18" t="n"/>
      <c r="H345" s="18" t="n"/>
      <c r="I345" s="34" t="n"/>
      <c r="J345" s="20" t="n"/>
      <c r="K345" s="35">
        <f>IF(OR($A345="",$E345="",$F345="",$I345="",$J345=""),"",ROUND((($E345+$F345)-($I345+$J345))*24,1))</f>
        <v/>
      </c>
      <c r="L345" s="18" t="n"/>
      <c r="M345" s="34" t="n"/>
      <c r="N345" s="18" t="n"/>
      <c r="O345" s="34" t="n"/>
      <c r="P345" s="22" t="n"/>
      <c r="Q345" s="23">
        <f>IF(OR($A345="",$E345="",Dashboard!$B$4="",Dashboard!$B$5=""),0,IF(AND($E345&gt;=Dashboard!$B$4,$E345&lt;=Dashboard!$B$5,OR(Dashboard!$B$6="All Clinics",$C345=Dashboard!$B$6),OR(Dashboard!$B$7="All Teams",$D345=Dashboard!$B$7)),1,0))</f>
        <v/>
      </c>
      <c r="R345" s="23">
        <f>IF($A345="",0,IF(OR($H345="Completed",$H345="No Show"),1,0))</f>
        <v/>
      </c>
      <c r="S345" s="23">
        <f>IF($A345="",0,IF($H345="No Show",1,0))</f>
        <v/>
      </c>
      <c r="T345" s="23">
        <f>IF($A345="",0,IF($H345="Canceled Late",1,0))</f>
        <v/>
      </c>
      <c r="U345" s="24">
        <f>IF($A345="","",IF(COUNTIF($A$7:$A$506,$A345)&gt;1,"Duplicate appointment ID",IF(OR($B345="",$C345="",$D345="",$E345="",$F345="",$G345="",$H345=""),"Missing required field",IF(AND($E345&lt;Dashboard!$B$3,$H345="Scheduled"),"Past appointment still Scheduled",IF(AND(OR($H345="Canceled Late",$H345="Canceled Timely"),OR($I345="",$J345="")),"Cancellation timestamp missing",IF(AND($H345="No Show",OR($N345="",$N345="Pending")),"No-show follow-up open",IF(AND($O345&lt;&gt;"",$O345&lt;$E345),"Rescheduled date before appointment","OK")))))))</f>
        <v/>
      </c>
    </row>
    <row r="346">
      <c r="A346" s="18" t="n"/>
      <c r="B346" s="18" t="n"/>
      <c r="C346" s="18" t="n"/>
      <c r="D346" s="18" t="n"/>
      <c r="E346" s="34" t="n"/>
      <c r="F346" s="20" t="n"/>
      <c r="G346" s="18" t="n"/>
      <c r="H346" s="18" t="n"/>
      <c r="I346" s="34" t="n"/>
      <c r="J346" s="20" t="n"/>
      <c r="K346" s="35">
        <f>IF(OR($A346="",$E346="",$F346="",$I346="",$J346=""),"",ROUND((($E346+$F346)-($I346+$J346))*24,1))</f>
        <v/>
      </c>
      <c r="L346" s="18" t="n"/>
      <c r="M346" s="34" t="n"/>
      <c r="N346" s="18" t="n"/>
      <c r="O346" s="34" t="n"/>
      <c r="P346" s="22" t="n"/>
      <c r="Q346" s="23">
        <f>IF(OR($A346="",$E346="",Dashboard!$B$4="",Dashboard!$B$5=""),0,IF(AND($E346&gt;=Dashboard!$B$4,$E346&lt;=Dashboard!$B$5,OR(Dashboard!$B$6="All Clinics",$C346=Dashboard!$B$6),OR(Dashboard!$B$7="All Teams",$D346=Dashboard!$B$7)),1,0))</f>
        <v/>
      </c>
      <c r="R346" s="23">
        <f>IF($A346="",0,IF(OR($H346="Completed",$H346="No Show"),1,0))</f>
        <v/>
      </c>
      <c r="S346" s="23">
        <f>IF($A346="",0,IF($H346="No Show",1,0))</f>
        <v/>
      </c>
      <c r="T346" s="23">
        <f>IF($A346="",0,IF($H346="Canceled Late",1,0))</f>
        <v/>
      </c>
      <c r="U346" s="24">
        <f>IF($A346="","",IF(COUNTIF($A$7:$A$506,$A346)&gt;1,"Duplicate appointment ID",IF(OR($B346="",$C346="",$D346="",$E346="",$F346="",$G346="",$H346=""),"Missing required field",IF(AND($E346&lt;Dashboard!$B$3,$H346="Scheduled"),"Past appointment still Scheduled",IF(AND(OR($H346="Canceled Late",$H346="Canceled Timely"),OR($I346="",$J346="")),"Cancellation timestamp missing",IF(AND($H346="No Show",OR($N346="",$N346="Pending")),"No-show follow-up open",IF(AND($O346&lt;&gt;"",$O346&lt;$E346),"Rescheduled date before appointment","OK")))))))</f>
        <v/>
      </c>
    </row>
    <row r="347">
      <c r="A347" s="18" t="n"/>
      <c r="B347" s="18" t="n"/>
      <c r="C347" s="18" t="n"/>
      <c r="D347" s="18" t="n"/>
      <c r="E347" s="34" t="n"/>
      <c r="F347" s="20" t="n"/>
      <c r="G347" s="18" t="n"/>
      <c r="H347" s="18" t="n"/>
      <c r="I347" s="34" t="n"/>
      <c r="J347" s="20" t="n"/>
      <c r="K347" s="35">
        <f>IF(OR($A347="",$E347="",$F347="",$I347="",$J347=""),"",ROUND((($E347+$F347)-($I347+$J347))*24,1))</f>
        <v/>
      </c>
      <c r="L347" s="18" t="n"/>
      <c r="M347" s="34" t="n"/>
      <c r="N347" s="18" t="n"/>
      <c r="O347" s="34" t="n"/>
      <c r="P347" s="22" t="n"/>
      <c r="Q347" s="23">
        <f>IF(OR($A347="",$E347="",Dashboard!$B$4="",Dashboard!$B$5=""),0,IF(AND($E347&gt;=Dashboard!$B$4,$E347&lt;=Dashboard!$B$5,OR(Dashboard!$B$6="All Clinics",$C347=Dashboard!$B$6),OR(Dashboard!$B$7="All Teams",$D347=Dashboard!$B$7)),1,0))</f>
        <v/>
      </c>
      <c r="R347" s="23">
        <f>IF($A347="",0,IF(OR($H347="Completed",$H347="No Show"),1,0))</f>
        <v/>
      </c>
      <c r="S347" s="23">
        <f>IF($A347="",0,IF($H347="No Show",1,0))</f>
        <v/>
      </c>
      <c r="T347" s="23">
        <f>IF($A347="",0,IF($H347="Canceled Late",1,0))</f>
        <v/>
      </c>
      <c r="U347" s="24">
        <f>IF($A347="","",IF(COUNTIF($A$7:$A$506,$A347)&gt;1,"Duplicate appointment ID",IF(OR($B347="",$C347="",$D347="",$E347="",$F347="",$G347="",$H347=""),"Missing required field",IF(AND($E347&lt;Dashboard!$B$3,$H347="Scheduled"),"Past appointment still Scheduled",IF(AND(OR($H347="Canceled Late",$H347="Canceled Timely"),OR($I347="",$J347="")),"Cancellation timestamp missing",IF(AND($H347="No Show",OR($N347="",$N347="Pending")),"No-show follow-up open",IF(AND($O347&lt;&gt;"",$O347&lt;$E347),"Rescheduled date before appointment","OK")))))))</f>
        <v/>
      </c>
    </row>
    <row r="348">
      <c r="A348" s="18" t="n"/>
      <c r="B348" s="18" t="n"/>
      <c r="C348" s="18" t="n"/>
      <c r="D348" s="18" t="n"/>
      <c r="E348" s="34" t="n"/>
      <c r="F348" s="20" t="n"/>
      <c r="G348" s="18" t="n"/>
      <c r="H348" s="18" t="n"/>
      <c r="I348" s="34" t="n"/>
      <c r="J348" s="20" t="n"/>
      <c r="K348" s="35">
        <f>IF(OR($A348="",$E348="",$F348="",$I348="",$J348=""),"",ROUND((($E348+$F348)-($I348+$J348))*24,1))</f>
        <v/>
      </c>
      <c r="L348" s="18" t="n"/>
      <c r="M348" s="34" t="n"/>
      <c r="N348" s="18" t="n"/>
      <c r="O348" s="34" t="n"/>
      <c r="P348" s="22" t="n"/>
      <c r="Q348" s="23">
        <f>IF(OR($A348="",$E348="",Dashboard!$B$4="",Dashboard!$B$5=""),0,IF(AND($E348&gt;=Dashboard!$B$4,$E348&lt;=Dashboard!$B$5,OR(Dashboard!$B$6="All Clinics",$C348=Dashboard!$B$6),OR(Dashboard!$B$7="All Teams",$D348=Dashboard!$B$7)),1,0))</f>
        <v/>
      </c>
      <c r="R348" s="23">
        <f>IF($A348="",0,IF(OR($H348="Completed",$H348="No Show"),1,0))</f>
        <v/>
      </c>
      <c r="S348" s="23">
        <f>IF($A348="",0,IF($H348="No Show",1,0))</f>
        <v/>
      </c>
      <c r="T348" s="23">
        <f>IF($A348="",0,IF($H348="Canceled Late",1,0))</f>
        <v/>
      </c>
      <c r="U348" s="24">
        <f>IF($A348="","",IF(COUNTIF($A$7:$A$506,$A348)&gt;1,"Duplicate appointment ID",IF(OR($B348="",$C348="",$D348="",$E348="",$F348="",$G348="",$H348=""),"Missing required field",IF(AND($E348&lt;Dashboard!$B$3,$H348="Scheduled"),"Past appointment still Scheduled",IF(AND(OR($H348="Canceled Late",$H348="Canceled Timely"),OR($I348="",$J348="")),"Cancellation timestamp missing",IF(AND($H348="No Show",OR($N348="",$N348="Pending")),"No-show follow-up open",IF(AND($O348&lt;&gt;"",$O348&lt;$E348),"Rescheduled date before appointment","OK")))))))</f>
        <v/>
      </c>
    </row>
    <row r="349">
      <c r="A349" s="18" t="n"/>
      <c r="B349" s="18" t="n"/>
      <c r="C349" s="18" t="n"/>
      <c r="D349" s="18" t="n"/>
      <c r="E349" s="34" t="n"/>
      <c r="F349" s="20" t="n"/>
      <c r="G349" s="18" t="n"/>
      <c r="H349" s="18" t="n"/>
      <c r="I349" s="34" t="n"/>
      <c r="J349" s="20" t="n"/>
      <c r="K349" s="35">
        <f>IF(OR($A349="",$E349="",$F349="",$I349="",$J349=""),"",ROUND((($E349+$F349)-($I349+$J349))*24,1))</f>
        <v/>
      </c>
      <c r="L349" s="18" t="n"/>
      <c r="M349" s="34" t="n"/>
      <c r="N349" s="18" t="n"/>
      <c r="O349" s="34" t="n"/>
      <c r="P349" s="22" t="n"/>
      <c r="Q349" s="23">
        <f>IF(OR($A349="",$E349="",Dashboard!$B$4="",Dashboard!$B$5=""),0,IF(AND($E349&gt;=Dashboard!$B$4,$E349&lt;=Dashboard!$B$5,OR(Dashboard!$B$6="All Clinics",$C349=Dashboard!$B$6),OR(Dashboard!$B$7="All Teams",$D349=Dashboard!$B$7)),1,0))</f>
        <v/>
      </c>
      <c r="R349" s="23">
        <f>IF($A349="",0,IF(OR($H349="Completed",$H349="No Show"),1,0))</f>
        <v/>
      </c>
      <c r="S349" s="23">
        <f>IF($A349="",0,IF($H349="No Show",1,0))</f>
        <v/>
      </c>
      <c r="T349" s="23">
        <f>IF($A349="",0,IF($H349="Canceled Late",1,0))</f>
        <v/>
      </c>
      <c r="U349" s="24">
        <f>IF($A349="","",IF(COUNTIF($A$7:$A$506,$A349)&gt;1,"Duplicate appointment ID",IF(OR($B349="",$C349="",$D349="",$E349="",$F349="",$G349="",$H349=""),"Missing required field",IF(AND($E349&lt;Dashboard!$B$3,$H349="Scheduled"),"Past appointment still Scheduled",IF(AND(OR($H349="Canceled Late",$H349="Canceled Timely"),OR($I349="",$J349="")),"Cancellation timestamp missing",IF(AND($H349="No Show",OR($N349="",$N349="Pending")),"No-show follow-up open",IF(AND($O349&lt;&gt;"",$O349&lt;$E349),"Rescheduled date before appointment","OK")))))))</f>
        <v/>
      </c>
    </row>
    <row r="350">
      <c r="A350" s="18" t="n"/>
      <c r="B350" s="18" t="n"/>
      <c r="C350" s="18" t="n"/>
      <c r="D350" s="18" t="n"/>
      <c r="E350" s="34" t="n"/>
      <c r="F350" s="20" t="n"/>
      <c r="G350" s="18" t="n"/>
      <c r="H350" s="18" t="n"/>
      <c r="I350" s="34" t="n"/>
      <c r="J350" s="20" t="n"/>
      <c r="K350" s="35">
        <f>IF(OR($A350="",$E350="",$F350="",$I350="",$J350=""),"",ROUND((($E350+$F350)-($I350+$J350))*24,1))</f>
        <v/>
      </c>
      <c r="L350" s="18" t="n"/>
      <c r="M350" s="34" t="n"/>
      <c r="N350" s="18" t="n"/>
      <c r="O350" s="34" t="n"/>
      <c r="P350" s="22" t="n"/>
      <c r="Q350" s="23">
        <f>IF(OR($A350="",$E350="",Dashboard!$B$4="",Dashboard!$B$5=""),0,IF(AND($E350&gt;=Dashboard!$B$4,$E350&lt;=Dashboard!$B$5,OR(Dashboard!$B$6="All Clinics",$C350=Dashboard!$B$6),OR(Dashboard!$B$7="All Teams",$D350=Dashboard!$B$7)),1,0))</f>
        <v/>
      </c>
      <c r="R350" s="23">
        <f>IF($A350="",0,IF(OR($H350="Completed",$H350="No Show"),1,0))</f>
        <v/>
      </c>
      <c r="S350" s="23">
        <f>IF($A350="",0,IF($H350="No Show",1,0))</f>
        <v/>
      </c>
      <c r="T350" s="23">
        <f>IF($A350="",0,IF($H350="Canceled Late",1,0))</f>
        <v/>
      </c>
      <c r="U350" s="24">
        <f>IF($A350="","",IF(COUNTIF($A$7:$A$506,$A350)&gt;1,"Duplicate appointment ID",IF(OR($B350="",$C350="",$D350="",$E350="",$F350="",$G350="",$H350=""),"Missing required field",IF(AND($E350&lt;Dashboard!$B$3,$H350="Scheduled"),"Past appointment still Scheduled",IF(AND(OR($H350="Canceled Late",$H350="Canceled Timely"),OR($I350="",$J350="")),"Cancellation timestamp missing",IF(AND($H350="No Show",OR($N350="",$N350="Pending")),"No-show follow-up open",IF(AND($O350&lt;&gt;"",$O350&lt;$E350),"Rescheduled date before appointment","OK")))))))</f>
        <v/>
      </c>
    </row>
    <row r="351">
      <c r="A351" s="18" t="n"/>
      <c r="B351" s="18" t="n"/>
      <c r="C351" s="18" t="n"/>
      <c r="D351" s="18" t="n"/>
      <c r="E351" s="34" t="n"/>
      <c r="F351" s="20" t="n"/>
      <c r="G351" s="18" t="n"/>
      <c r="H351" s="18" t="n"/>
      <c r="I351" s="34" t="n"/>
      <c r="J351" s="20" t="n"/>
      <c r="K351" s="35">
        <f>IF(OR($A351="",$E351="",$F351="",$I351="",$J351=""),"",ROUND((($E351+$F351)-($I351+$J351))*24,1))</f>
        <v/>
      </c>
      <c r="L351" s="18" t="n"/>
      <c r="M351" s="34" t="n"/>
      <c r="N351" s="18" t="n"/>
      <c r="O351" s="34" t="n"/>
      <c r="P351" s="22" t="n"/>
      <c r="Q351" s="23">
        <f>IF(OR($A351="",$E351="",Dashboard!$B$4="",Dashboard!$B$5=""),0,IF(AND($E351&gt;=Dashboard!$B$4,$E351&lt;=Dashboard!$B$5,OR(Dashboard!$B$6="All Clinics",$C351=Dashboard!$B$6),OR(Dashboard!$B$7="All Teams",$D351=Dashboard!$B$7)),1,0))</f>
        <v/>
      </c>
      <c r="R351" s="23">
        <f>IF($A351="",0,IF(OR($H351="Completed",$H351="No Show"),1,0))</f>
        <v/>
      </c>
      <c r="S351" s="23">
        <f>IF($A351="",0,IF($H351="No Show",1,0))</f>
        <v/>
      </c>
      <c r="T351" s="23">
        <f>IF($A351="",0,IF($H351="Canceled Late",1,0))</f>
        <v/>
      </c>
      <c r="U351" s="24">
        <f>IF($A351="","",IF(COUNTIF($A$7:$A$506,$A351)&gt;1,"Duplicate appointment ID",IF(OR($B351="",$C351="",$D351="",$E351="",$F351="",$G351="",$H351=""),"Missing required field",IF(AND($E351&lt;Dashboard!$B$3,$H351="Scheduled"),"Past appointment still Scheduled",IF(AND(OR($H351="Canceled Late",$H351="Canceled Timely"),OR($I351="",$J351="")),"Cancellation timestamp missing",IF(AND($H351="No Show",OR($N351="",$N351="Pending")),"No-show follow-up open",IF(AND($O351&lt;&gt;"",$O351&lt;$E351),"Rescheduled date before appointment","OK")))))))</f>
        <v/>
      </c>
    </row>
    <row r="352">
      <c r="A352" s="18" t="n"/>
      <c r="B352" s="18" t="n"/>
      <c r="C352" s="18" t="n"/>
      <c r="D352" s="18" t="n"/>
      <c r="E352" s="34" t="n"/>
      <c r="F352" s="20" t="n"/>
      <c r="G352" s="18" t="n"/>
      <c r="H352" s="18" t="n"/>
      <c r="I352" s="34" t="n"/>
      <c r="J352" s="20" t="n"/>
      <c r="K352" s="35">
        <f>IF(OR($A352="",$E352="",$F352="",$I352="",$J352=""),"",ROUND((($E352+$F352)-($I352+$J352))*24,1))</f>
        <v/>
      </c>
      <c r="L352" s="18" t="n"/>
      <c r="M352" s="34" t="n"/>
      <c r="N352" s="18" t="n"/>
      <c r="O352" s="34" t="n"/>
      <c r="P352" s="22" t="n"/>
      <c r="Q352" s="23">
        <f>IF(OR($A352="",$E352="",Dashboard!$B$4="",Dashboard!$B$5=""),0,IF(AND($E352&gt;=Dashboard!$B$4,$E352&lt;=Dashboard!$B$5,OR(Dashboard!$B$6="All Clinics",$C352=Dashboard!$B$6),OR(Dashboard!$B$7="All Teams",$D352=Dashboard!$B$7)),1,0))</f>
        <v/>
      </c>
      <c r="R352" s="23">
        <f>IF($A352="",0,IF(OR($H352="Completed",$H352="No Show"),1,0))</f>
        <v/>
      </c>
      <c r="S352" s="23">
        <f>IF($A352="",0,IF($H352="No Show",1,0))</f>
        <v/>
      </c>
      <c r="T352" s="23">
        <f>IF($A352="",0,IF($H352="Canceled Late",1,0))</f>
        <v/>
      </c>
      <c r="U352" s="24">
        <f>IF($A352="","",IF(COUNTIF($A$7:$A$506,$A352)&gt;1,"Duplicate appointment ID",IF(OR($B352="",$C352="",$D352="",$E352="",$F352="",$G352="",$H352=""),"Missing required field",IF(AND($E352&lt;Dashboard!$B$3,$H352="Scheduled"),"Past appointment still Scheduled",IF(AND(OR($H352="Canceled Late",$H352="Canceled Timely"),OR($I352="",$J352="")),"Cancellation timestamp missing",IF(AND($H352="No Show",OR($N352="",$N352="Pending")),"No-show follow-up open",IF(AND($O352&lt;&gt;"",$O352&lt;$E352),"Rescheduled date before appointment","OK")))))))</f>
        <v/>
      </c>
    </row>
    <row r="353">
      <c r="A353" s="18" t="n"/>
      <c r="B353" s="18" t="n"/>
      <c r="C353" s="18" t="n"/>
      <c r="D353" s="18" t="n"/>
      <c r="E353" s="34" t="n"/>
      <c r="F353" s="20" t="n"/>
      <c r="G353" s="18" t="n"/>
      <c r="H353" s="18" t="n"/>
      <c r="I353" s="34" t="n"/>
      <c r="J353" s="20" t="n"/>
      <c r="K353" s="35">
        <f>IF(OR($A353="",$E353="",$F353="",$I353="",$J353=""),"",ROUND((($E353+$F353)-($I353+$J353))*24,1))</f>
        <v/>
      </c>
      <c r="L353" s="18" t="n"/>
      <c r="M353" s="34" t="n"/>
      <c r="N353" s="18" t="n"/>
      <c r="O353" s="34" t="n"/>
      <c r="P353" s="22" t="n"/>
      <c r="Q353" s="23">
        <f>IF(OR($A353="",$E353="",Dashboard!$B$4="",Dashboard!$B$5=""),0,IF(AND($E353&gt;=Dashboard!$B$4,$E353&lt;=Dashboard!$B$5,OR(Dashboard!$B$6="All Clinics",$C353=Dashboard!$B$6),OR(Dashboard!$B$7="All Teams",$D353=Dashboard!$B$7)),1,0))</f>
        <v/>
      </c>
      <c r="R353" s="23">
        <f>IF($A353="",0,IF(OR($H353="Completed",$H353="No Show"),1,0))</f>
        <v/>
      </c>
      <c r="S353" s="23">
        <f>IF($A353="",0,IF($H353="No Show",1,0))</f>
        <v/>
      </c>
      <c r="T353" s="23">
        <f>IF($A353="",0,IF($H353="Canceled Late",1,0))</f>
        <v/>
      </c>
      <c r="U353" s="24">
        <f>IF($A353="","",IF(COUNTIF($A$7:$A$506,$A353)&gt;1,"Duplicate appointment ID",IF(OR($B353="",$C353="",$D353="",$E353="",$F353="",$G353="",$H353=""),"Missing required field",IF(AND($E353&lt;Dashboard!$B$3,$H353="Scheduled"),"Past appointment still Scheduled",IF(AND(OR($H353="Canceled Late",$H353="Canceled Timely"),OR($I353="",$J353="")),"Cancellation timestamp missing",IF(AND($H353="No Show",OR($N353="",$N353="Pending")),"No-show follow-up open",IF(AND($O353&lt;&gt;"",$O353&lt;$E353),"Rescheduled date before appointment","OK")))))))</f>
        <v/>
      </c>
    </row>
    <row r="354">
      <c r="A354" s="18" t="n"/>
      <c r="B354" s="18" t="n"/>
      <c r="C354" s="18" t="n"/>
      <c r="D354" s="18" t="n"/>
      <c r="E354" s="34" t="n"/>
      <c r="F354" s="20" t="n"/>
      <c r="G354" s="18" t="n"/>
      <c r="H354" s="18" t="n"/>
      <c r="I354" s="34" t="n"/>
      <c r="J354" s="20" t="n"/>
      <c r="K354" s="35">
        <f>IF(OR($A354="",$E354="",$F354="",$I354="",$J354=""),"",ROUND((($E354+$F354)-($I354+$J354))*24,1))</f>
        <v/>
      </c>
      <c r="L354" s="18" t="n"/>
      <c r="M354" s="34" t="n"/>
      <c r="N354" s="18" t="n"/>
      <c r="O354" s="34" t="n"/>
      <c r="P354" s="22" t="n"/>
      <c r="Q354" s="23">
        <f>IF(OR($A354="",$E354="",Dashboard!$B$4="",Dashboard!$B$5=""),0,IF(AND($E354&gt;=Dashboard!$B$4,$E354&lt;=Dashboard!$B$5,OR(Dashboard!$B$6="All Clinics",$C354=Dashboard!$B$6),OR(Dashboard!$B$7="All Teams",$D354=Dashboard!$B$7)),1,0))</f>
        <v/>
      </c>
      <c r="R354" s="23">
        <f>IF($A354="",0,IF(OR($H354="Completed",$H354="No Show"),1,0))</f>
        <v/>
      </c>
      <c r="S354" s="23">
        <f>IF($A354="",0,IF($H354="No Show",1,0))</f>
        <v/>
      </c>
      <c r="T354" s="23">
        <f>IF($A354="",0,IF($H354="Canceled Late",1,0))</f>
        <v/>
      </c>
      <c r="U354" s="24">
        <f>IF($A354="","",IF(COUNTIF($A$7:$A$506,$A354)&gt;1,"Duplicate appointment ID",IF(OR($B354="",$C354="",$D354="",$E354="",$F354="",$G354="",$H354=""),"Missing required field",IF(AND($E354&lt;Dashboard!$B$3,$H354="Scheduled"),"Past appointment still Scheduled",IF(AND(OR($H354="Canceled Late",$H354="Canceled Timely"),OR($I354="",$J354="")),"Cancellation timestamp missing",IF(AND($H354="No Show",OR($N354="",$N354="Pending")),"No-show follow-up open",IF(AND($O354&lt;&gt;"",$O354&lt;$E354),"Rescheduled date before appointment","OK")))))))</f>
        <v/>
      </c>
    </row>
    <row r="355">
      <c r="A355" s="18" t="n"/>
      <c r="B355" s="18" t="n"/>
      <c r="C355" s="18" t="n"/>
      <c r="D355" s="18" t="n"/>
      <c r="E355" s="34" t="n"/>
      <c r="F355" s="20" t="n"/>
      <c r="G355" s="18" t="n"/>
      <c r="H355" s="18" t="n"/>
      <c r="I355" s="34" t="n"/>
      <c r="J355" s="20" t="n"/>
      <c r="K355" s="35">
        <f>IF(OR($A355="",$E355="",$F355="",$I355="",$J355=""),"",ROUND((($E355+$F355)-($I355+$J355))*24,1))</f>
        <v/>
      </c>
      <c r="L355" s="18" t="n"/>
      <c r="M355" s="34" t="n"/>
      <c r="N355" s="18" t="n"/>
      <c r="O355" s="34" t="n"/>
      <c r="P355" s="22" t="n"/>
      <c r="Q355" s="23">
        <f>IF(OR($A355="",$E355="",Dashboard!$B$4="",Dashboard!$B$5=""),0,IF(AND($E355&gt;=Dashboard!$B$4,$E355&lt;=Dashboard!$B$5,OR(Dashboard!$B$6="All Clinics",$C355=Dashboard!$B$6),OR(Dashboard!$B$7="All Teams",$D355=Dashboard!$B$7)),1,0))</f>
        <v/>
      </c>
      <c r="R355" s="23">
        <f>IF($A355="",0,IF(OR($H355="Completed",$H355="No Show"),1,0))</f>
        <v/>
      </c>
      <c r="S355" s="23">
        <f>IF($A355="",0,IF($H355="No Show",1,0))</f>
        <v/>
      </c>
      <c r="T355" s="23">
        <f>IF($A355="",0,IF($H355="Canceled Late",1,0))</f>
        <v/>
      </c>
      <c r="U355" s="24">
        <f>IF($A355="","",IF(COUNTIF($A$7:$A$506,$A355)&gt;1,"Duplicate appointment ID",IF(OR($B355="",$C355="",$D355="",$E355="",$F355="",$G355="",$H355=""),"Missing required field",IF(AND($E355&lt;Dashboard!$B$3,$H355="Scheduled"),"Past appointment still Scheduled",IF(AND(OR($H355="Canceled Late",$H355="Canceled Timely"),OR($I355="",$J355="")),"Cancellation timestamp missing",IF(AND($H355="No Show",OR($N355="",$N355="Pending")),"No-show follow-up open",IF(AND($O355&lt;&gt;"",$O355&lt;$E355),"Rescheduled date before appointment","OK")))))))</f>
        <v/>
      </c>
    </row>
    <row r="356">
      <c r="A356" s="18" t="n"/>
      <c r="B356" s="18" t="n"/>
      <c r="C356" s="18" t="n"/>
      <c r="D356" s="18" t="n"/>
      <c r="E356" s="34" t="n"/>
      <c r="F356" s="20" t="n"/>
      <c r="G356" s="18" t="n"/>
      <c r="H356" s="18" t="n"/>
      <c r="I356" s="34" t="n"/>
      <c r="J356" s="20" t="n"/>
      <c r="K356" s="35">
        <f>IF(OR($A356="",$E356="",$F356="",$I356="",$J356=""),"",ROUND((($E356+$F356)-($I356+$J356))*24,1))</f>
        <v/>
      </c>
      <c r="L356" s="18" t="n"/>
      <c r="M356" s="34" t="n"/>
      <c r="N356" s="18" t="n"/>
      <c r="O356" s="34" t="n"/>
      <c r="P356" s="22" t="n"/>
      <c r="Q356" s="23">
        <f>IF(OR($A356="",$E356="",Dashboard!$B$4="",Dashboard!$B$5=""),0,IF(AND($E356&gt;=Dashboard!$B$4,$E356&lt;=Dashboard!$B$5,OR(Dashboard!$B$6="All Clinics",$C356=Dashboard!$B$6),OR(Dashboard!$B$7="All Teams",$D356=Dashboard!$B$7)),1,0))</f>
        <v/>
      </c>
      <c r="R356" s="23">
        <f>IF($A356="",0,IF(OR($H356="Completed",$H356="No Show"),1,0))</f>
        <v/>
      </c>
      <c r="S356" s="23">
        <f>IF($A356="",0,IF($H356="No Show",1,0))</f>
        <v/>
      </c>
      <c r="T356" s="23">
        <f>IF($A356="",0,IF($H356="Canceled Late",1,0))</f>
        <v/>
      </c>
      <c r="U356" s="24">
        <f>IF($A356="","",IF(COUNTIF($A$7:$A$506,$A356)&gt;1,"Duplicate appointment ID",IF(OR($B356="",$C356="",$D356="",$E356="",$F356="",$G356="",$H356=""),"Missing required field",IF(AND($E356&lt;Dashboard!$B$3,$H356="Scheduled"),"Past appointment still Scheduled",IF(AND(OR($H356="Canceled Late",$H356="Canceled Timely"),OR($I356="",$J356="")),"Cancellation timestamp missing",IF(AND($H356="No Show",OR($N356="",$N356="Pending")),"No-show follow-up open",IF(AND($O356&lt;&gt;"",$O356&lt;$E356),"Rescheduled date before appointment","OK")))))))</f>
        <v/>
      </c>
    </row>
    <row r="357">
      <c r="A357" s="18" t="n"/>
      <c r="B357" s="18" t="n"/>
      <c r="C357" s="18" t="n"/>
      <c r="D357" s="18" t="n"/>
      <c r="E357" s="34" t="n"/>
      <c r="F357" s="20" t="n"/>
      <c r="G357" s="18" t="n"/>
      <c r="H357" s="18" t="n"/>
      <c r="I357" s="34" t="n"/>
      <c r="J357" s="20" t="n"/>
      <c r="K357" s="35">
        <f>IF(OR($A357="",$E357="",$F357="",$I357="",$J357=""),"",ROUND((($E357+$F357)-($I357+$J357))*24,1))</f>
        <v/>
      </c>
      <c r="L357" s="18" t="n"/>
      <c r="M357" s="34" t="n"/>
      <c r="N357" s="18" t="n"/>
      <c r="O357" s="34" t="n"/>
      <c r="P357" s="22" t="n"/>
      <c r="Q357" s="23">
        <f>IF(OR($A357="",$E357="",Dashboard!$B$4="",Dashboard!$B$5=""),0,IF(AND($E357&gt;=Dashboard!$B$4,$E357&lt;=Dashboard!$B$5,OR(Dashboard!$B$6="All Clinics",$C357=Dashboard!$B$6),OR(Dashboard!$B$7="All Teams",$D357=Dashboard!$B$7)),1,0))</f>
        <v/>
      </c>
      <c r="R357" s="23">
        <f>IF($A357="",0,IF(OR($H357="Completed",$H357="No Show"),1,0))</f>
        <v/>
      </c>
      <c r="S357" s="23">
        <f>IF($A357="",0,IF($H357="No Show",1,0))</f>
        <v/>
      </c>
      <c r="T357" s="23">
        <f>IF($A357="",0,IF($H357="Canceled Late",1,0))</f>
        <v/>
      </c>
      <c r="U357" s="24">
        <f>IF($A357="","",IF(COUNTIF($A$7:$A$506,$A357)&gt;1,"Duplicate appointment ID",IF(OR($B357="",$C357="",$D357="",$E357="",$F357="",$G357="",$H357=""),"Missing required field",IF(AND($E357&lt;Dashboard!$B$3,$H357="Scheduled"),"Past appointment still Scheduled",IF(AND(OR($H357="Canceled Late",$H357="Canceled Timely"),OR($I357="",$J357="")),"Cancellation timestamp missing",IF(AND($H357="No Show",OR($N357="",$N357="Pending")),"No-show follow-up open",IF(AND($O357&lt;&gt;"",$O357&lt;$E357),"Rescheduled date before appointment","OK")))))))</f>
        <v/>
      </c>
    </row>
    <row r="358">
      <c r="A358" s="18" t="n"/>
      <c r="B358" s="18" t="n"/>
      <c r="C358" s="18" t="n"/>
      <c r="D358" s="18" t="n"/>
      <c r="E358" s="34" t="n"/>
      <c r="F358" s="20" t="n"/>
      <c r="G358" s="18" t="n"/>
      <c r="H358" s="18" t="n"/>
      <c r="I358" s="34" t="n"/>
      <c r="J358" s="20" t="n"/>
      <c r="K358" s="35">
        <f>IF(OR($A358="",$E358="",$F358="",$I358="",$J358=""),"",ROUND((($E358+$F358)-($I358+$J358))*24,1))</f>
        <v/>
      </c>
      <c r="L358" s="18" t="n"/>
      <c r="M358" s="34" t="n"/>
      <c r="N358" s="18" t="n"/>
      <c r="O358" s="34" t="n"/>
      <c r="P358" s="22" t="n"/>
      <c r="Q358" s="23">
        <f>IF(OR($A358="",$E358="",Dashboard!$B$4="",Dashboard!$B$5=""),0,IF(AND($E358&gt;=Dashboard!$B$4,$E358&lt;=Dashboard!$B$5,OR(Dashboard!$B$6="All Clinics",$C358=Dashboard!$B$6),OR(Dashboard!$B$7="All Teams",$D358=Dashboard!$B$7)),1,0))</f>
        <v/>
      </c>
      <c r="R358" s="23">
        <f>IF($A358="",0,IF(OR($H358="Completed",$H358="No Show"),1,0))</f>
        <v/>
      </c>
      <c r="S358" s="23">
        <f>IF($A358="",0,IF($H358="No Show",1,0))</f>
        <v/>
      </c>
      <c r="T358" s="23">
        <f>IF($A358="",0,IF($H358="Canceled Late",1,0))</f>
        <v/>
      </c>
      <c r="U358" s="24">
        <f>IF($A358="","",IF(COUNTIF($A$7:$A$506,$A358)&gt;1,"Duplicate appointment ID",IF(OR($B358="",$C358="",$D358="",$E358="",$F358="",$G358="",$H358=""),"Missing required field",IF(AND($E358&lt;Dashboard!$B$3,$H358="Scheduled"),"Past appointment still Scheduled",IF(AND(OR($H358="Canceled Late",$H358="Canceled Timely"),OR($I358="",$J358="")),"Cancellation timestamp missing",IF(AND($H358="No Show",OR($N358="",$N358="Pending")),"No-show follow-up open",IF(AND($O358&lt;&gt;"",$O358&lt;$E358),"Rescheduled date before appointment","OK")))))))</f>
        <v/>
      </c>
    </row>
    <row r="359">
      <c r="A359" s="18" t="n"/>
      <c r="B359" s="18" t="n"/>
      <c r="C359" s="18" t="n"/>
      <c r="D359" s="18" t="n"/>
      <c r="E359" s="34" t="n"/>
      <c r="F359" s="20" t="n"/>
      <c r="G359" s="18" t="n"/>
      <c r="H359" s="18" t="n"/>
      <c r="I359" s="34" t="n"/>
      <c r="J359" s="20" t="n"/>
      <c r="K359" s="35">
        <f>IF(OR($A359="",$E359="",$F359="",$I359="",$J359=""),"",ROUND((($E359+$F359)-($I359+$J359))*24,1))</f>
        <v/>
      </c>
      <c r="L359" s="18" t="n"/>
      <c r="M359" s="34" t="n"/>
      <c r="N359" s="18" t="n"/>
      <c r="O359" s="34" t="n"/>
      <c r="P359" s="22" t="n"/>
      <c r="Q359" s="23">
        <f>IF(OR($A359="",$E359="",Dashboard!$B$4="",Dashboard!$B$5=""),0,IF(AND($E359&gt;=Dashboard!$B$4,$E359&lt;=Dashboard!$B$5,OR(Dashboard!$B$6="All Clinics",$C359=Dashboard!$B$6),OR(Dashboard!$B$7="All Teams",$D359=Dashboard!$B$7)),1,0))</f>
        <v/>
      </c>
      <c r="R359" s="23">
        <f>IF($A359="",0,IF(OR($H359="Completed",$H359="No Show"),1,0))</f>
        <v/>
      </c>
      <c r="S359" s="23">
        <f>IF($A359="",0,IF($H359="No Show",1,0))</f>
        <v/>
      </c>
      <c r="T359" s="23">
        <f>IF($A359="",0,IF($H359="Canceled Late",1,0))</f>
        <v/>
      </c>
      <c r="U359" s="24">
        <f>IF($A359="","",IF(COUNTIF($A$7:$A$506,$A359)&gt;1,"Duplicate appointment ID",IF(OR($B359="",$C359="",$D359="",$E359="",$F359="",$G359="",$H359=""),"Missing required field",IF(AND($E359&lt;Dashboard!$B$3,$H359="Scheduled"),"Past appointment still Scheduled",IF(AND(OR($H359="Canceled Late",$H359="Canceled Timely"),OR($I359="",$J359="")),"Cancellation timestamp missing",IF(AND($H359="No Show",OR($N359="",$N359="Pending")),"No-show follow-up open",IF(AND($O359&lt;&gt;"",$O359&lt;$E359),"Rescheduled date before appointment","OK")))))))</f>
        <v/>
      </c>
    </row>
    <row r="360">
      <c r="A360" s="18" t="n"/>
      <c r="B360" s="18" t="n"/>
      <c r="C360" s="18" t="n"/>
      <c r="D360" s="18" t="n"/>
      <c r="E360" s="34" t="n"/>
      <c r="F360" s="20" t="n"/>
      <c r="G360" s="18" t="n"/>
      <c r="H360" s="18" t="n"/>
      <c r="I360" s="34" t="n"/>
      <c r="J360" s="20" t="n"/>
      <c r="K360" s="35">
        <f>IF(OR($A360="",$E360="",$F360="",$I360="",$J360=""),"",ROUND((($E360+$F360)-($I360+$J360))*24,1))</f>
        <v/>
      </c>
      <c r="L360" s="18" t="n"/>
      <c r="M360" s="34" t="n"/>
      <c r="N360" s="18" t="n"/>
      <c r="O360" s="34" t="n"/>
      <c r="P360" s="22" t="n"/>
      <c r="Q360" s="23">
        <f>IF(OR($A360="",$E360="",Dashboard!$B$4="",Dashboard!$B$5=""),0,IF(AND($E360&gt;=Dashboard!$B$4,$E360&lt;=Dashboard!$B$5,OR(Dashboard!$B$6="All Clinics",$C360=Dashboard!$B$6),OR(Dashboard!$B$7="All Teams",$D360=Dashboard!$B$7)),1,0))</f>
        <v/>
      </c>
      <c r="R360" s="23">
        <f>IF($A360="",0,IF(OR($H360="Completed",$H360="No Show"),1,0))</f>
        <v/>
      </c>
      <c r="S360" s="23">
        <f>IF($A360="",0,IF($H360="No Show",1,0))</f>
        <v/>
      </c>
      <c r="T360" s="23">
        <f>IF($A360="",0,IF($H360="Canceled Late",1,0))</f>
        <v/>
      </c>
      <c r="U360" s="24">
        <f>IF($A360="","",IF(COUNTIF($A$7:$A$506,$A360)&gt;1,"Duplicate appointment ID",IF(OR($B360="",$C360="",$D360="",$E360="",$F360="",$G360="",$H360=""),"Missing required field",IF(AND($E360&lt;Dashboard!$B$3,$H360="Scheduled"),"Past appointment still Scheduled",IF(AND(OR($H360="Canceled Late",$H360="Canceled Timely"),OR($I360="",$J360="")),"Cancellation timestamp missing",IF(AND($H360="No Show",OR($N360="",$N360="Pending")),"No-show follow-up open",IF(AND($O360&lt;&gt;"",$O360&lt;$E360),"Rescheduled date before appointment","OK")))))))</f>
        <v/>
      </c>
    </row>
    <row r="361">
      <c r="A361" s="18" t="n"/>
      <c r="B361" s="18" t="n"/>
      <c r="C361" s="18" t="n"/>
      <c r="D361" s="18" t="n"/>
      <c r="E361" s="34" t="n"/>
      <c r="F361" s="20" t="n"/>
      <c r="G361" s="18" t="n"/>
      <c r="H361" s="18" t="n"/>
      <c r="I361" s="34" t="n"/>
      <c r="J361" s="20" t="n"/>
      <c r="K361" s="35">
        <f>IF(OR($A361="",$E361="",$F361="",$I361="",$J361=""),"",ROUND((($E361+$F361)-($I361+$J361))*24,1))</f>
        <v/>
      </c>
      <c r="L361" s="18" t="n"/>
      <c r="M361" s="34" t="n"/>
      <c r="N361" s="18" t="n"/>
      <c r="O361" s="34" t="n"/>
      <c r="P361" s="22" t="n"/>
      <c r="Q361" s="23">
        <f>IF(OR($A361="",$E361="",Dashboard!$B$4="",Dashboard!$B$5=""),0,IF(AND($E361&gt;=Dashboard!$B$4,$E361&lt;=Dashboard!$B$5,OR(Dashboard!$B$6="All Clinics",$C361=Dashboard!$B$6),OR(Dashboard!$B$7="All Teams",$D361=Dashboard!$B$7)),1,0))</f>
        <v/>
      </c>
      <c r="R361" s="23">
        <f>IF($A361="",0,IF(OR($H361="Completed",$H361="No Show"),1,0))</f>
        <v/>
      </c>
      <c r="S361" s="23">
        <f>IF($A361="",0,IF($H361="No Show",1,0))</f>
        <v/>
      </c>
      <c r="T361" s="23">
        <f>IF($A361="",0,IF($H361="Canceled Late",1,0))</f>
        <v/>
      </c>
      <c r="U361" s="24">
        <f>IF($A361="","",IF(COUNTIF($A$7:$A$506,$A361)&gt;1,"Duplicate appointment ID",IF(OR($B361="",$C361="",$D361="",$E361="",$F361="",$G361="",$H361=""),"Missing required field",IF(AND($E361&lt;Dashboard!$B$3,$H361="Scheduled"),"Past appointment still Scheduled",IF(AND(OR($H361="Canceled Late",$H361="Canceled Timely"),OR($I361="",$J361="")),"Cancellation timestamp missing",IF(AND($H361="No Show",OR($N361="",$N361="Pending")),"No-show follow-up open",IF(AND($O361&lt;&gt;"",$O361&lt;$E361),"Rescheduled date before appointment","OK")))))))</f>
        <v/>
      </c>
    </row>
    <row r="362">
      <c r="A362" s="18" t="n"/>
      <c r="B362" s="18" t="n"/>
      <c r="C362" s="18" t="n"/>
      <c r="D362" s="18" t="n"/>
      <c r="E362" s="34" t="n"/>
      <c r="F362" s="20" t="n"/>
      <c r="G362" s="18" t="n"/>
      <c r="H362" s="18" t="n"/>
      <c r="I362" s="34" t="n"/>
      <c r="J362" s="20" t="n"/>
      <c r="K362" s="35">
        <f>IF(OR($A362="",$E362="",$F362="",$I362="",$J362=""),"",ROUND((($E362+$F362)-($I362+$J362))*24,1))</f>
        <v/>
      </c>
      <c r="L362" s="18" t="n"/>
      <c r="M362" s="34" t="n"/>
      <c r="N362" s="18" t="n"/>
      <c r="O362" s="34" t="n"/>
      <c r="P362" s="22" t="n"/>
      <c r="Q362" s="23">
        <f>IF(OR($A362="",$E362="",Dashboard!$B$4="",Dashboard!$B$5=""),0,IF(AND($E362&gt;=Dashboard!$B$4,$E362&lt;=Dashboard!$B$5,OR(Dashboard!$B$6="All Clinics",$C362=Dashboard!$B$6),OR(Dashboard!$B$7="All Teams",$D362=Dashboard!$B$7)),1,0))</f>
        <v/>
      </c>
      <c r="R362" s="23">
        <f>IF($A362="",0,IF(OR($H362="Completed",$H362="No Show"),1,0))</f>
        <v/>
      </c>
      <c r="S362" s="23">
        <f>IF($A362="",0,IF($H362="No Show",1,0))</f>
        <v/>
      </c>
      <c r="T362" s="23">
        <f>IF($A362="",0,IF($H362="Canceled Late",1,0))</f>
        <v/>
      </c>
      <c r="U362" s="24">
        <f>IF($A362="","",IF(COUNTIF($A$7:$A$506,$A362)&gt;1,"Duplicate appointment ID",IF(OR($B362="",$C362="",$D362="",$E362="",$F362="",$G362="",$H362=""),"Missing required field",IF(AND($E362&lt;Dashboard!$B$3,$H362="Scheduled"),"Past appointment still Scheduled",IF(AND(OR($H362="Canceled Late",$H362="Canceled Timely"),OR($I362="",$J362="")),"Cancellation timestamp missing",IF(AND($H362="No Show",OR($N362="",$N362="Pending")),"No-show follow-up open",IF(AND($O362&lt;&gt;"",$O362&lt;$E362),"Rescheduled date before appointment","OK")))))))</f>
        <v/>
      </c>
    </row>
    <row r="363">
      <c r="A363" s="18" t="n"/>
      <c r="B363" s="18" t="n"/>
      <c r="C363" s="18" t="n"/>
      <c r="D363" s="18" t="n"/>
      <c r="E363" s="34" t="n"/>
      <c r="F363" s="20" t="n"/>
      <c r="G363" s="18" t="n"/>
      <c r="H363" s="18" t="n"/>
      <c r="I363" s="34" t="n"/>
      <c r="J363" s="20" t="n"/>
      <c r="K363" s="35">
        <f>IF(OR($A363="",$E363="",$F363="",$I363="",$J363=""),"",ROUND((($E363+$F363)-($I363+$J363))*24,1))</f>
        <v/>
      </c>
      <c r="L363" s="18" t="n"/>
      <c r="M363" s="34" t="n"/>
      <c r="N363" s="18" t="n"/>
      <c r="O363" s="34" t="n"/>
      <c r="P363" s="22" t="n"/>
      <c r="Q363" s="23">
        <f>IF(OR($A363="",$E363="",Dashboard!$B$4="",Dashboard!$B$5=""),0,IF(AND($E363&gt;=Dashboard!$B$4,$E363&lt;=Dashboard!$B$5,OR(Dashboard!$B$6="All Clinics",$C363=Dashboard!$B$6),OR(Dashboard!$B$7="All Teams",$D363=Dashboard!$B$7)),1,0))</f>
        <v/>
      </c>
      <c r="R363" s="23">
        <f>IF($A363="",0,IF(OR($H363="Completed",$H363="No Show"),1,0))</f>
        <v/>
      </c>
      <c r="S363" s="23">
        <f>IF($A363="",0,IF($H363="No Show",1,0))</f>
        <v/>
      </c>
      <c r="T363" s="23">
        <f>IF($A363="",0,IF($H363="Canceled Late",1,0))</f>
        <v/>
      </c>
      <c r="U363" s="24">
        <f>IF($A363="","",IF(COUNTIF($A$7:$A$506,$A363)&gt;1,"Duplicate appointment ID",IF(OR($B363="",$C363="",$D363="",$E363="",$F363="",$G363="",$H363=""),"Missing required field",IF(AND($E363&lt;Dashboard!$B$3,$H363="Scheduled"),"Past appointment still Scheduled",IF(AND(OR($H363="Canceled Late",$H363="Canceled Timely"),OR($I363="",$J363="")),"Cancellation timestamp missing",IF(AND($H363="No Show",OR($N363="",$N363="Pending")),"No-show follow-up open",IF(AND($O363&lt;&gt;"",$O363&lt;$E363),"Rescheduled date before appointment","OK")))))))</f>
        <v/>
      </c>
    </row>
    <row r="364">
      <c r="A364" s="18" t="n"/>
      <c r="B364" s="18" t="n"/>
      <c r="C364" s="18" t="n"/>
      <c r="D364" s="18" t="n"/>
      <c r="E364" s="34" t="n"/>
      <c r="F364" s="20" t="n"/>
      <c r="G364" s="18" t="n"/>
      <c r="H364" s="18" t="n"/>
      <c r="I364" s="34" t="n"/>
      <c r="J364" s="20" t="n"/>
      <c r="K364" s="35">
        <f>IF(OR($A364="",$E364="",$F364="",$I364="",$J364=""),"",ROUND((($E364+$F364)-($I364+$J364))*24,1))</f>
        <v/>
      </c>
      <c r="L364" s="18" t="n"/>
      <c r="M364" s="34" t="n"/>
      <c r="N364" s="18" t="n"/>
      <c r="O364" s="34" t="n"/>
      <c r="P364" s="22" t="n"/>
      <c r="Q364" s="23">
        <f>IF(OR($A364="",$E364="",Dashboard!$B$4="",Dashboard!$B$5=""),0,IF(AND($E364&gt;=Dashboard!$B$4,$E364&lt;=Dashboard!$B$5,OR(Dashboard!$B$6="All Clinics",$C364=Dashboard!$B$6),OR(Dashboard!$B$7="All Teams",$D364=Dashboard!$B$7)),1,0))</f>
        <v/>
      </c>
      <c r="R364" s="23">
        <f>IF($A364="",0,IF(OR($H364="Completed",$H364="No Show"),1,0))</f>
        <v/>
      </c>
      <c r="S364" s="23">
        <f>IF($A364="",0,IF($H364="No Show",1,0))</f>
        <v/>
      </c>
      <c r="T364" s="23">
        <f>IF($A364="",0,IF($H364="Canceled Late",1,0))</f>
        <v/>
      </c>
      <c r="U364" s="24">
        <f>IF($A364="","",IF(COUNTIF($A$7:$A$506,$A364)&gt;1,"Duplicate appointment ID",IF(OR($B364="",$C364="",$D364="",$E364="",$F364="",$G364="",$H364=""),"Missing required field",IF(AND($E364&lt;Dashboard!$B$3,$H364="Scheduled"),"Past appointment still Scheduled",IF(AND(OR($H364="Canceled Late",$H364="Canceled Timely"),OR($I364="",$J364="")),"Cancellation timestamp missing",IF(AND($H364="No Show",OR($N364="",$N364="Pending")),"No-show follow-up open",IF(AND($O364&lt;&gt;"",$O364&lt;$E364),"Rescheduled date before appointment","OK")))))))</f>
        <v/>
      </c>
    </row>
    <row r="365">
      <c r="A365" s="18" t="n"/>
      <c r="B365" s="18" t="n"/>
      <c r="C365" s="18" t="n"/>
      <c r="D365" s="18" t="n"/>
      <c r="E365" s="34" t="n"/>
      <c r="F365" s="20" t="n"/>
      <c r="G365" s="18" t="n"/>
      <c r="H365" s="18" t="n"/>
      <c r="I365" s="34" t="n"/>
      <c r="J365" s="20" t="n"/>
      <c r="K365" s="35">
        <f>IF(OR($A365="",$E365="",$F365="",$I365="",$J365=""),"",ROUND((($E365+$F365)-($I365+$J365))*24,1))</f>
        <v/>
      </c>
      <c r="L365" s="18" t="n"/>
      <c r="M365" s="34" t="n"/>
      <c r="N365" s="18" t="n"/>
      <c r="O365" s="34" t="n"/>
      <c r="P365" s="22" t="n"/>
      <c r="Q365" s="23">
        <f>IF(OR($A365="",$E365="",Dashboard!$B$4="",Dashboard!$B$5=""),0,IF(AND($E365&gt;=Dashboard!$B$4,$E365&lt;=Dashboard!$B$5,OR(Dashboard!$B$6="All Clinics",$C365=Dashboard!$B$6),OR(Dashboard!$B$7="All Teams",$D365=Dashboard!$B$7)),1,0))</f>
        <v/>
      </c>
      <c r="R365" s="23">
        <f>IF($A365="",0,IF(OR($H365="Completed",$H365="No Show"),1,0))</f>
        <v/>
      </c>
      <c r="S365" s="23">
        <f>IF($A365="",0,IF($H365="No Show",1,0))</f>
        <v/>
      </c>
      <c r="T365" s="23">
        <f>IF($A365="",0,IF($H365="Canceled Late",1,0))</f>
        <v/>
      </c>
      <c r="U365" s="24">
        <f>IF($A365="","",IF(COUNTIF($A$7:$A$506,$A365)&gt;1,"Duplicate appointment ID",IF(OR($B365="",$C365="",$D365="",$E365="",$F365="",$G365="",$H365=""),"Missing required field",IF(AND($E365&lt;Dashboard!$B$3,$H365="Scheduled"),"Past appointment still Scheduled",IF(AND(OR($H365="Canceled Late",$H365="Canceled Timely"),OR($I365="",$J365="")),"Cancellation timestamp missing",IF(AND($H365="No Show",OR($N365="",$N365="Pending")),"No-show follow-up open",IF(AND($O365&lt;&gt;"",$O365&lt;$E365),"Rescheduled date before appointment","OK")))))))</f>
        <v/>
      </c>
    </row>
    <row r="366">
      <c r="A366" s="18" t="n"/>
      <c r="B366" s="18" t="n"/>
      <c r="C366" s="18" t="n"/>
      <c r="D366" s="18" t="n"/>
      <c r="E366" s="34" t="n"/>
      <c r="F366" s="20" t="n"/>
      <c r="G366" s="18" t="n"/>
      <c r="H366" s="18" t="n"/>
      <c r="I366" s="34" t="n"/>
      <c r="J366" s="20" t="n"/>
      <c r="K366" s="35">
        <f>IF(OR($A366="",$E366="",$F366="",$I366="",$J366=""),"",ROUND((($E366+$F366)-($I366+$J366))*24,1))</f>
        <v/>
      </c>
      <c r="L366" s="18" t="n"/>
      <c r="M366" s="34" t="n"/>
      <c r="N366" s="18" t="n"/>
      <c r="O366" s="34" t="n"/>
      <c r="P366" s="22" t="n"/>
      <c r="Q366" s="23">
        <f>IF(OR($A366="",$E366="",Dashboard!$B$4="",Dashboard!$B$5=""),0,IF(AND($E366&gt;=Dashboard!$B$4,$E366&lt;=Dashboard!$B$5,OR(Dashboard!$B$6="All Clinics",$C366=Dashboard!$B$6),OR(Dashboard!$B$7="All Teams",$D366=Dashboard!$B$7)),1,0))</f>
        <v/>
      </c>
      <c r="R366" s="23">
        <f>IF($A366="",0,IF(OR($H366="Completed",$H366="No Show"),1,0))</f>
        <v/>
      </c>
      <c r="S366" s="23">
        <f>IF($A366="",0,IF($H366="No Show",1,0))</f>
        <v/>
      </c>
      <c r="T366" s="23">
        <f>IF($A366="",0,IF($H366="Canceled Late",1,0))</f>
        <v/>
      </c>
      <c r="U366" s="24">
        <f>IF($A366="","",IF(COUNTIF($A$7:$A$506,$A366)&gt;1,"Duplicate appointment ID",IF(OR($B366="",$C366="",$D366="",$E366="",$F366="",$G366="",$H366=""),"Missing required field",IF(AND($E366&lt;Dashboard!$B$3,$H366="Scheduled"),"Past appointment still Scheduled",IF(AND(OR($H366="Canceled Late",$H366="Canceled Timely"),OR($I366="",$J366="")),"Cancellation timestamp missing",IF(AND($H366="No Show",OR($N366="",$N366="Pending")),"No-show follow-up open",IF(AND($O366&lt;&gt;"",$O366&lt;$E366),"Rescheduled date before appointment","OK")))))))</f>
        <v/>
      </c>
    </row>
    <row r="367">
      <c r="A367" s="18" t="n"/>
      <c r="B367" s="18" t="n"/>
      <c r="C367" s="18" t="n"/>
      <c r="D367" s="18" t="n"/>
      <c r="E367" s="34" t="n"/>
      <c r="F367" s="20" t="n"/>
      <c r="G367" s="18" t="n"/>
      <c r="H367" s="18" t="n"/>
      <c r="I367" s="34" t="n"/>
      <c r="J367" s="20" t="n"/>
      <c r="K367" s="35">
        <f>IF(OR($A367="",$E367="",$F367="",$I367="",$J367=""),"",ROUND((($E367+$F367)-($I367+$J367))*24,1))</f>
        <v/>
      </c>
      <c r="L367" s="18" t="n"/>
      <c r="M367" s="34" t="n"/>
      <c r="N367" s="18" t="n"/>
      <c r="O367" s="34" t="n"/>
      <c r="P367" s="22" t="n"/>
      <c r="Q367" s="23">
        <f>IF(OR($A367="",$E367="",Dashboard!$B$4="",Dashboard!$B$5=""),0,IF(AND($E367&gt;=Dashboard!$B$4,$E367&lt;=Dashboard!$B$5,OR(Dashboard!$B$6="All Clinics",$C367=Dashboard!$B$6),OR(Dashboard!$B$7="All Teams",$D367=Dashboard!$B$7)),1,0))</f>
        <v/>
      </c>
      <c r="R367" s="23">
        <f>IF($A367="",0,IF(OR($H367="Completed",$H367="No Show"),1,0))</f>
        <v/>
      </c>
      <c r="S367" s="23">
        <f>IF($A367="",0,IF($H367="No Show",1,0))</f>
        <v/>
      </c>
      <c r="T367" s="23">
        <f>IF($A367="",0,IF($H367="Canceled Late",1,0))</f>
        <v/>
      </c>
      <c r="U367" s="24">
        <f>IF($A367="","",IF(COUNTIF($A$7:$A$506,$A367)&gt;1,"Duplicate appointment ID",IF(OR($B367="",$C367="",$D367="",$E367="",$F367="",$G367="",$H367=""),"Missing required field",IF(AND($E367&lt;Dashboard!$B$3,$H367="Scheduled"),"Past appointment still Scheduled",IF(AND(OR($H367="Canceled Late",$H367="Canceled Timely"),OR($I367="",$J367="")),"Cancellation timestamp missing",IF(AND($H367="No Show",OR($N367="",$N367="Pending")),"No-show follow-up open",IF(AND($O367&lt;&gt;"",$O367&lt;$E367),"Rescheduled date before appointment","OK")))))))</f>
        <v/>
      </c>
    </row>
    <row r="368">
      <c r="A368" s="18" t="n"/>
      <c r="B368" s="18" t="n"/>
      <c r="C368" s="18" t="n"/>
      <c r="D368" s="18" t="n"/>
      <c r="E368" s="34" t="n"/>
      <c r="F368" s="20" t="n"/>
      <c r="G368" s="18" t="n"/>
      <c r="H368" s="18" t="n"/>
      <c r="I368" s="34" t="n"/>
      <c r="J368" s="20" t="n"/>
      <c r="K368" s="35">
        <f>IF(OR($A368="",$E368="",$F368="",$I368="",$J368=""),"",ROUND((($E368+$F368)-($I368+$J368))*24,1))</f>
        <v/>
      </c>
      <c r="L368" s="18" t="n"/>
      <c r="M368" s="34" t="n"/>
      <c r="N368" s="18" t="n"/>
      <c r="O368" s="34" t="n"/>
      <c r="P368" s="22" t="n"/>
      <c r="Q368" s="23">
        <f>IF(OR($A368="",$E368="",Dashboard!$B$4="",Dashboard!$B$5=""),0,IF(AND($E368&gt;=Dashboard!$B$4,$E368&lt;=Dashboard!$B$5,OR(Dashboard!$B$6="All Clinics",$C368=Dashboard!$B$6),OR(Dashboard!$B$7="All Teams",$D368=Dashboard!$B$7)),1,0))</f>
        <v/>
      </c>
      <c r="R368" s="23">
        <f>IF($A368="",0,IF(OR($H368="Completed",$H368="No Show"),1,0))</f>
        <v/>
      </c>
      <c r="S368" s="23">
        <f>IF($A368="",0,IF($H368="No Show",1,0))</f>
        <v/>
      </c>
      <c r="T368" s="23">
        <f>IF($A368="",0,IF($H368="Canceled Late",1,0))</f>
        <v/>
      </c>
      <c r="U368" s="24">
        <f>IF($A368="","",IF(COUNTIF($A$7:$A$506,$A368)&gt;1,"Duplicate appointment ID",IF(OR($B368="",$C368="",$D368="",$E368="",$F368="",$G368="",$H368=""),"Missing required field",IF(AND($E368&lt;Dashboard!$B$3,$H368="Scheduled"),"Past appointment still Scheduled",IF(AND(OR($H368="Canceled Late",$H368="Canceled Timely"),OR($I368="",$J368="")),"Cancellation timestamp missing",IF(AND($H368="No Show",OR($N368="",$N368="Pending")),"No-show follow-up open",IF(AND($O368&lt;&gt;"",$O368&lt;$E368),"Rescheduled date before appointment","OK")))))))</f>
        <v/>
      </c>
    </row>
    <row r="369">
      <c r="A369" s="18" t="n"/>
      <c r="B369" s="18" t="n"/>
      <c r="C369" s="18" t="n"/>
      <c r="D369" s="18" t="n"/>
      <c r="E369" s="34" t="n"/>
      <c r="F369" s="20" t="n"/>
      <c r="G369" s="18" t="n"/>
      <c r="H369" s="18" t="n"/>
      <c r="I369" s="34" t="n"/>
      <c r="J369" s="20" t="n"/>
      <c r="K369" s="35">
        <f>IF(OR($A369="",$E369="",$F369="",$I369="",$J369=""),"",ROUND((($E369+$F369)-($I369+$J369))*24,1))</f>
        <v/>
      </c>
      <c r="L369" s="18" t="n"/>
      <c r="M369" s="34" t="n"/>
      <c r="N369" s="18" t="n"/>
      <c r="O369" s="34" t="n"/>
      <c r="P369" s="22" t="n"/>
      <c r="Q369" s="23">
        <f>IF(OR($A369="",$E369="",Dashboard!$B$4="",Dashboard!$B$5=""),0,IF(AND($E369&gt;=Dashboard!$B$4,$E369&lt;=Dashboard!$B$5,OR(Dashboard!$B$6="All Clinics",$C369=Dashboard!$B$6),OR(Dashboard!$B$7="All Teams",$D369=Dashboard!$B$7)),1,0))</f>
        <v/>
      </c>
      <c r="R369" s="23">
        <f>IF($A369="",0,IF(OR($H369="Completed",$H369="No Show"),1,0))</f>
        <v/>
      </c>
      <c r="S369" s="23">
        <f>IF($A369="",0,IF($H369="No Show",1,0))</f>
        <v/>
      </c>
      <c r="T369" s="23">
        <f>IF($A369="",0,IF($H369="Canceled Late",1,0))</f>
        <v/>
      </c>
      <c r="U369" s="24">
        <f>IF($A369="","",IF(COUNTIF($A$7:$A$506,$A369)&gt;1,"Duplicate appointment ID",IF(OR($B369="",$C369="",$D369="",$E369="",$F369="",$G369="",$H369=""),"Missing required field",IF(AND($E369&lt;Dashboard!$B$3,$H369="Scheduled"),"Past appointment still Scheduled",IF(AND(OR($H369="Canceled Late",$H369="Canceled Timely"),OR($I369="",$J369="")),"Cancellation timestamp missing",IF(AND($H369="No Show",OR($N369="",$N369="Pending")),"No-show follow-up open",IF(AND($O369&lt;&gt;"",$O369&lt;$E369),"Rescheduled date before appointment","OK")))))))</f>
        <v/>
      </c>
    </row>
    <row r="370">
      <c r="A370" s="18" t="n"/>
      <c r="B370" s="18" t="n"/>
      <c r="C370" s="18" t="n"/>
      <c r="D370" s="18" t="n"/>
      <c r="E370" s="34" t="n"/>
      <c r="F370" s="20" t="n"/>
      <c r="G370" s="18" t="n"/>
      <c r="H370" s="18" t="n"/>
      <c r="I370" s="34" t="n"/>
      <c r="J370" s="20" t="n"/>
      <c r="K370" s="35">
        <f>IF(OR($A370="",$E370="",$F370="",$I370="",$J370=""),"",ROUND((($E370+$F370)-($I370+$J370))*24,1))</f>
        <v/>
      </c>
      <c r="L370" s="18" t="n"/>
      <c r="M370" s="34" t="n"/>
      <c r="N370" s="18" t="n"/>
      <c r="O370" s="34" t="n"/>
      <c r="P370" s="22" t="n"/>
      <c r="Q370" s="23">
        <f>IF(OR($A370="",$E370="",Dashboard!$B$4="",Dashboard!$B$5=""),0,IF(AND($E370&gt;=Dashboard!$B$4,$E370&lt;=Dashboard!$B$5,OR(Dashboard!$B$6="All Clinics",$C370=Dashboard!$B$6),OR(Dashboard!$B$7="All Teams",$D370=Dashboard!$B$7)),1,0))</f>
        <v/>
      </c>
      <c r="R370" s="23">
        <f>IF($A370="",0,IF(OR($H370="Completed",$H370="No Show"),1,0))</f>
        <v/>
      </c>
      <c r="S370" s="23">
        <f>IF($A370="",0,IF($H370="No Show",1,0))</f>
        <v/>
      </c>
      <c r="T370" s="23">
        <f>IF($A370="",0,IF($H370="Canceled Late",1,0))</f>
        <v/>
      </c>
      <c r="U370" s="24">
        <f>IF($A370="","",IF(COUNTIF($A$7:$A$506,$A370)&gt;1,"Duplicate appointment ID",IF(OR($B370="",$C370="",$D370="",$E370="",$F370="",$G370="",$H370=""),"Missing required field",IF(AND($E370&lt;Dashboard!$B$3,$H370="Scheduled"),"Past appointment still Scheduled",IF(AND(OR($H370="Canceled Late",$H370="Canceled Timely"),OR($I370="",$J370="")),"Cancellation timestamp missing",IF(AND($H370="No Show",OR($N370="",$N370="Pending")),"No-show follow-up open",IF(AND($O370&lt;&gt;"",$O370&lt;$E370),"Rescheduled date before appointment","OK")))))))</f>
        <v/>
      </c>
    </row>
    <row r="371">
      <c r="A371" s="18" t="n"/>
      <c r="B371" s="18" t="n"/>
      <c r="C371" s="18" t="n"/>
      <c r="D371" s="18" t="n"/>
      <c r="E371" s="34" t="n"/>
      <c r="F371" s="20" t="n"/>
      <c r="G371" s="18" t="n"/>
      <c r="H371" s="18" t="n"/>
      <c r="I371" s="34" t="n"/>
      <c r="J371" s="20" t="n"/>
      <c r="K371" s="35">
        <f>IF(OR($A371="",$E371="",$F371="",$I371="",$J371=""),"",ROUND((($E371+$F371)-($I371+$J371))*24,1))</f>
        <v/>
      </c>
      <c r="L371" s="18" t="n"/>
      <c r="M371" s="34" t="n"/>
      <c r="N371" s="18" t="n"/>
      <c r="O371" s="34" t="n"/>
      <c r="P371" s="22" t="n"/>
      <c r="Q371" s="23">
        <f>IF(OR($A371="",$E371="",Dashboard!$B$4="",Dashboard!$B$5=""),0,IF(AND($E371&gt;=Dashboard!$B$4,$E371&lt;=Dashboard!$B$5,OR(Dashboard!$B$6="All Clinics",$C371=Dashboard!$B$6),OR(Dashboard!$B$7="All Teams",$D371=Dashboard!$B$7)),1,0))</f>
        <v/>
      </c>
      <c r="R371" s="23">
        <f>IF($A371="",0,IF(OR($H371="Completed",$H371="No Show"),1,0))</f>
        <v/>
      </c>
      <c r="S371" s="23">
        <f>IF($A371="",0,IF($H371="No Show",1,0))</f>
        <v/>
      </c>
      <c r="T371" s="23">
        <f>IF($A371="",0,IF($H371="Canceled Late",1,0))</f>
        <v/>
      </c>
      <c r="U371" s="24">
        <f>IF($A371="","",IF(COUNTIF($A$7:$A$506,$A371)&gt;1,"Duplicate appointment ID",IF(OR($B371="",$C371="",$D371="",$E371="",$F371="",$G371="",$H371=""),"Missing required field",IF(AND($E371&lt;Dashboard!$B$3,$H371="Scheduled"),"Past appointment still Scheduled",IF(AND(OR($H371="Canceled Late",$H371="Canceled Timely"),OR($I371="",$J371="")),"Cancellation timestamp missing",IF(AND($H371="No Show",OR($N371="",$N371="Pending")),"No-show follow-up open",IF(AND($O371&lt;&gt;"",$O371&lt;$E371),"Rescheduled date before appointment","OK")))))))</f>
        <v/>
      </c>
    </row>
    <row r="372">
      <c r="A372" s="18" t="n"/>
      <c r="B372" s="18" t="n"/>
      <c r="C372" s="18" t="n"/>
      <c r="D372" s="18" t="n"/>
      <c r="E372" s="34" t="n"/>
      <c r="F372" s="20" t="n"/>
      <c r="G372" s="18" t="n"/>
      <c r="H372" s="18" t="n"/>
      <c r="I372" s="34" t="n"/>
      <c r="J372" s="20" t="n"/>
      <c r="K372" s="35">
        <f>IF(OR($A372="",$E372="",$F372="",$I372="",$J372=""),"",ROUND((($E372+$F372)-($I372+$J372))*24,1))</f>
        <v/>
      </c>
      <c r="L372" s="18" t="n"/>
      <c r="M372" s="34" t="n"/>
      <c r="N372" s="18" t="n"/>
      <c r="O372" s="34" t="n"/>
      <c r="P372" s="22" t="n"/>
      <c r="Q372" s="23">
        <f>IF(OR($A372="",$E372="",Dashboard!$B$4="",Dashboard!$B$5=""),0,IF(AND($E372&gt;=Dashboard!$B$4,$E372&lt;=Dashboard!$B$5,OR(Dashboard!$B$6="All Clinics",$C372=Dashboard!$B$6),OR(Dashboard!$B$7="All Teams",$D372=Dashboard!$B$7)),1,0))</f>
        <v/>
      </c>
      <c r="R372" s="23">
        <f>IF($A372="",0,IF(OR($H372="Completed",$H372="No Show"),1,0))</f>
        <v/>
      </c>
      <c r="S372" s="23">
        <f>IF($A372="",0,IF($H372="No Show",1,0))</f>
        <v/>
      </c>
      <c r="T372" s="23">
        <f>IF($A372="",0,IF($H372="Canceled Late",1,0))</f>
        <v/>
      </c>
      <c r="U372" s="24">
        <f>IF($A372="","",IF(COUNTIF($A$7:$A$506,$A372)&gt;1,"Duplicate appointment ID",IF(OR($B372="",$C372="",$D372="",$E372="",$F372="",$G372="",$H372=""),"Missing required field",IF(AND($E372&lt;Dashboard!$B$3,$H372="Scheduled"),"Past appointment still Scheduled",IF(AND(OR($H372="Canceled Late",$H372="Canceled Timely"),OR($I372="",$J372="")),"Cancellation timestamp missing",IF(AND($H372="No Show",OR($N372="",$N372="Pending")),"No-show follow-up open",IF(AND($O372&lt;&gt;"",$O372&lt;$E372),"Rescheduled date before appointment","OK")))))))</f>
        <v/>
      </c>
    </row>
    <row r="373">
      <c r="A373" s="18" t="n"/>
      <c r="B373" s="18" t="n"/>
      <c r="C373" s="18" t="n"/>
      <c r="D373" s="18" t="n"/>
      <c r="E373" s="34" t="n"/>
      <c r="F373" s="20" t="n"/>
      <c r="G373" s="18" t="n"/>
      <c r="H373" s="18" t="n"/>
      <c r="I373" s="34" t="n"/>
      <c r="J373" s="20" t="n"/>
      <c r="K373" s="35">
        <f>IF(OR($A373="",$E373="",$F373="",$I373="",$J373=""),"",ROUND((($E373+$F373)-($I373+$J373))*24,1))</f>
        <v/>
      </c>
      <c r="L373" s="18" t="n"/>
      <c r="M373" s="34" t="n"/>
      <c r="N373" s="18" t="n"/>
      <c r="O373" s="34" t="n"/>
      <c r="P373" s="22" t="n"/>
      <c r="Q373" s="23">
        <f>IF(OR($A373="",$E373="",Dashboard!$B$4="",Dashboard!$B$5=""),0,IF(AND($E373&gt;=Dashboard!$B$4,$E373&lt;=Dashboard!$B$5,OR(Dashboard!$B$6="All Clinics",$C373=Dashboard!$B$6),OR(Dashboard!$B$7="All Teams",$D373=Dashboard!$B$7)),1,0))</f>
        <v/>
      </c>
      <c r="R373" s="23">
        <f>IF($A373="",0,IF(OR($H373="Completed",$H373="No Show"),1,0))</f>
        <v/>
      </c>
      <c r="S373" s="23">
        <f>IF($A373="",0,IF($H373="No Show",1,0))</f>
        <v/>
      </c>
      <c r="T373" s="23">
        <f>IF($A373="",0,IF($H373="Canceled Late",1,0))</f>
        <v/>
      </c>
      <c r="U373" s="24">
        <f>IF($A373="","",IF(COUNTIF($A$7:$A$506,$A373)&gt;1,"Duplicate appointment ID",IF(OR($B373="",$C373="",$D373="",$E373="",$F373="",$G373="",$H373=""),"Missing required field",IF(AND($E373&lt;Dashboard!$B$3,$H373="Scheduled"),"Past appointment still Scheduled",IF(AND(OR($H373="Canceled Late",$H373="Canceled Timely"),OR($I373="",$J373="")),"Cancellation timestamp missing",IF(AND($H373="No Show",OR($N373="",$N373="Pending")),"No-show follow-up open",IF(AND($O373&lt;&gt;"",$O373&lt;$E373),"Rescheduled date before appointment","OK")))))))</f>
        <v/>
      </c>
    </row>
    <row r="374">
      <c r="A374" s="18" t="n"/>
      <c r="B374" s="18" t="n"/>
      <c r="C374" s="18" t="n"/>
      <c r="D374" s="18" t="n"/>
      <c r="E374" s="34" t="n"/>
      <c r="F374" s="20" t="n"/>
      <c r="G374" s="18" t="n"/>
      <c r="H374" s="18" t="n"/>
      <c r="I374" s="34" t="n"/>
      <c r="J374" s="20" t="n"/>
      <c r="K374" s="35">
        <f>IF(OR($A374="",$E374="",$F374="",$I374="",$J374=""),"",ROUND((($E374+$F374)-($I374+$J374))*24,1))</f>
        <v/>
      </c>
      <c r="L374" s="18" t="n"/>
      <c r="M374" s="34" t="n"/>
      <c r="N374" s="18" t="n"/>
      <c r="O374" s="34" t="n"/>
      <c r="P374" s="22" t="n"/>
      <c r="Q374" s="23">
        <f>IF(OR($A374="",$E374="",Dashboard!$B$4="",Dashboard!$B$5=""),0,IF(AND($E374&gt;=Dashboard!$B$4,$E374&lt;=Dashboard!$B$5,OR(Dashboard!$B$6="All Clinics",$C374=Dashboard!$B$6),OR(Dashboard!$B$7="All Teams",$D374=Dashboard!$B$7)),1,0))</f>
        <v/>
      </c>
      <c r="R374" s="23">
        <f>IF($A374="",0,IF(OR($H374="Completed",$H374="No Show"),1,0))</f>
        <v/>
      </c>
      <c r="S374" s="23">
        <f>IF($A374="",0,IF($H374="No Show",1,0))</f>
        <v/>
      </c>
      <c r="T374" s="23">
        <f>IF($A374="",0,IF($H374="Canceled Late",1,0))</f>
        <v/>
      </c>
      <c r="U374" s="24">
        <f>IF($A374="","",IF(COUNTIF($A$7:$A$506,$A374)&gt;1,"Duplicate appointment ID",IF(OR($B374="",$C374="",$D374="",$E374="",$F374="",$G374="",$H374=""),"Missing required field",IF(AND($E374&lt;Dashboard!$B$3,$H374="Scheduled"),"Past appointment still Scheduled",IF(AND(OR($H374="Canceled Late",$H374="Canceled Timely"),OR($I374="",$J374="")),"Cancellation timestamp missing",IF(AND($H374="No Show",OR($N374="",$N374="Pending")),"No-show follow-up open",IF(AND($O374&lt;&gt;"",$O374&lt;$E374),"Rescheduled date before appointment","OK")))))))</f>
        <v/>
      </c>
    </row>
    <row r="375">
      <c r="A375" s="18" t="n"/>
      <c r="B375" s="18" t="n"/>
      <c r="C375" s="18" t="n"/>
      <c r="D375" s="18" t="n"/>
      <c r="E375" s="34" t="n"/>
      <c r="F375" s="20" t="n"/>
      <c r="G375" s="18" t="n"/>
      <c r="H375" s="18" t="n"/>
      <c r="I375" s="34" t="n"/>
      <c r="J375" s="20" t="n"/>
      <c r="K375" s="35">
        <f>IF(OR($A375="",$E375="",$F375="",$I375="",$J375=""),"",ROUND((($E375+$F375)-($I375+$J375))*24,1))</f>
        <v/>
      </c>
      <c r="L375" s="18" t="n"/>
      <c r="M375" s="34" t="n"/>
      <c r="N375" s="18" t="n"/>
      <c r="O375" s="34" t="n"/>
      <c r="P375" s="22" t="n"/>
      <c r="Q375" s="23">
        <f>IF(OR($A375="",$E375="",Dashboard!$B$4="",Dashboard!$B$5=""),0,IF(AND($E375&gt;=Dashboard!$B$4,$E375&lt;=Dashboard!$B$5,OR(Dashboard!$B$6="All Clinics",$C375=Dashboard!$B$6),OR(Dashboard!$B$7="All Teams",$D375=Dashboard!$B$7)),1,0))</f>
        <v/>
      </c>
      <c r="R375" s="23">
        <f>IF($A375="",0,IF(OR($H375="Completed",$H375="No Show"),1,0))</f>
        <v/>
      </c>
      <c r="S375" s="23">
        <f>IF($A375="",0,IF($H375="No Show",1,0))</f>
        <v/>
      </c>
      <c r="T375" s="23">
        <f>IF($A375="",0,IF($H375="Canceled Late",1,0))</f>
        <v/>
      </c>
      <c r="U375" s="24">
        <f>IF($A375="","",IF(COUNTIF($A$7:$A$506,$A375)&gt;1,"Duplicate appointment ID",IF(OR($B375="",$C375="",$D375="",$E375="",$F375="",$G375="",$H375=""),"Missing required field",IF(AND($E375&lt;Dashboard!$B$3,$H375="Scheduled"),"Past appointment still Scheduled",IF(AND(OR($H375="Canceled Late",$H375="Canceled Timely"),OR($I375="",$J375="")),"Cancellation timestamp missing",IF(AND($H375="No Show",OR($N375="",$N375="Pending")),"No-show follow-up open",IF(AND($O375&lt;&gt;"",$O375&lt;$E375),"Rescheduled date before appointment","OK")))))))</f>
        <v/>
      </c>
    </row>
    <row r="376">
      <c r="A376" s="18" t="n"/>
      <c r="B376" s="18" t="n"/>
      <c r="C376" s="18" t="n"/>
      <c r="D376" s="18" t="n"/>
      <c r="E376" s="34" t="n"/>
      <c r="F376" s="20" t="n"/>
      <c r="G376" s="18" t="n"/>
      <c r="H376" s="18" t="n"/>
      <c r="I376" s="34" t="n"/>
      <c r="J376" s="20" t="n"/>
      <c r="K376" s="35">
        <f>IF(OR($A376="",$E376="",$F376="",$I376="",$J376=""),"",ROUND((($E376+$F376)-($I376+$J376))*24,1))</f>
        <v/>
      </c>
      <c r="L376" s="18" t="n"/>
      <c r="M376" s="34" t="n"/>
      <c r="N376" s="18" t="n"/>
      <c r="O376" s="34" t="n"/>
      <c r="P376" s="22" t="n"/>
      <c r="Q376" s="23">
        <f>IF(OR($A376="",$E376="",Dashboard!$B$4="",Dashboard!$B$5=""),0,IF(AND($E376&gt;=Dashboard!$B$4,$E376&lt;=Dashboard!$B$5,OR(Dashboard!$B$6="All Clinics",$C376=Dashboard!$B$6),OR(Dashboard!$B$7="All Teams",$D376=Dashboard!$B$7)),1,0))</f>
        <v/>
      </c>
      <c r="R376" s="23">
        <f>IF($A376="",0,IF(OR($H376="Completed",$H376="No Show"),1,0))</f>
        <v/>
      </c>
      <c r="S376" s="23">
        <f>IF($A376="",0,IF($H376="No Show",1,0))</f>
        <v/>
      </c>
      <c r="T376" s="23">
        <f>IF($A376="",0,IF($H376="Canceled Late",1,0))</f>
        <v/>
      </c>
      <c r="U376" s="24">
        <f>IF($A376="","",IF(COUNTIF($A$7:$A$506,$A376)&gt;1,"Duplicate appointment ID",IF(OR($B376="",$C376="",$D376="",$E376="",$F376="",$G376="",$H376=""),"Missing required field",IF(AND($E376&lt;Dashboard!$B$3,$H376="Scheduled"),"Past appointment still Scheduled",IF(AND(OR($H376="Canceled Late",$H376="Canceled Timely"),OR($I376="",$J376="")),"Cancellation timestamp missing",IF(AND($H376="No Show",OR($N376="",$N376="Pending")),"No-show follow-up open",IF(AND($O376&lt;&gt;"",$O376&lt;$E376),"Rescheduled date before appointment","OK")))))))</f>
        <v/>
      </c>
    </row>
    <row r="377">
      <c r="A377" s="18" t="n"/>
      <c r="B377" s="18" t="n"/>
      <c r="C377" s="18" t="n"/>
      <c r="D377" s="18" t="n"/>
      <c r="E377" s="34" t="n"/>
      <c r="F377" s="20" t="n"/>
      <c r="G377" s="18" t="n"/>
      <c r="H377" s="18" t="n"/>
      <c r="I377" s="34" t="n"/>
      <c r="J377" s="20" t="n"/>
      <c r="K377" s="35">
        <f>IF(OR($A377="",$E377="",$F377="",$I377="",$J377=""),"",ROUND((($E377+$F377)-($I377+$J377))*24,1))</f>
        <v/>
      </c>
      <c r="L377" s="18" t="n"/>
      <c r="M377" s="34" t="n"/>
      <c r="N377" s="18" t="n"/>
      <c r="O377" s="34" t="n"/>
      <c r="P377" s="22" t="n"/>
      <c r="Q377" s="23">
        <f>IF(OR($A377="",$E377="",Dashboard!$B$4="",Dashboard!$B$5=""),0,IF(AND($E377&gt;=Dashboard!$B$4,$E377&lt;=Dashboard!$B$5,OR(Dashboard!$B$6="All Clinics",$C377=Dashboard!$B$6),OR(Dashboard!$B$7="All Teams",$D377=Dashboard!$B$7)),1,0))</f>
        <v/>
      </c>
      <c r="R377" s="23">
        <f>IF($A377="",0,IF(OR($H377="Completed",$H377="No Show"),1,0))</f>
        <v/>
      </c>
      <c r="S377" s="23">
        <f>IF($A377="",0,IF($H377="No Show",1,0))</f>
        <v/>
      </c>
      <c r="T377" s="23">
        <f>IF($A377="",0,IF($H377="Canceled Late",1,0))</f>
        <v/>
      </c>
      <c r="U377" s="24">
        <f>IF($A377="","",IF(COUNTIF($A$7:$A$506,$A377)&gt;1,"Duplicate appointment ID",IF(OR($B377="",$C377="",$D377="",$E377="",$F377="",$G377="",$H377=""),"Missing required field",IF(AND($E377&lt;Dashboard!$B$3,$H377="Scheduled"),"Past appointment still Scheduled",IF(AND(OR($H377="Canceled Late",$H377="Canceled Timely"),OR($I377="",$J377="")),"Cancellation timestamp missing",IF(AND($H377="No Show",OR($N377="",$N377="Pending")),"No-show follow-up open",IF(AND($O377&lt;&gt;"",$O377&lt;$E377),"Rescheduled date before appointment","OK")))))))</f>
        <v/>
      </c>
    </row>
    <row r="378">
      <c r="A378" s="18" t="n"/>
      <c r="B378" s="18" t="n"/>
      <c r="C378" s="18" t="n"/>
      <c r="D378" s="18" t="n"/>
      <c r="E378" s="34" t="n"/>
      <c r="F378" s="20" t="n"/>
      <c r="G378" s="18" t="n"/>
      <c r="H378" s="18" t="n"/>
      <c r="I378" s="34" t="n"/>
      <c r="J378" s="20" t="n"/>
      <c r="K378" s="35">
        <f>IF(OR($A378="",$E378="",$F378="",$I378="",$J378=""),"",ROUND((($E378+$F378)-($I378+$J378))*24,1))</f>
        <v/>
      </c>
      <c r="L378" s="18" t="n"/>
      <c r="M378" s="34" t="n"/>
      <c r="N378" s="18" t="n"/>
      <c r="O378" s="34" t="n"/>
      <c r="P378" s="22" t="n"/>
      <c r="Q378" s="23">
        <f>IF(OR($A378="",$E378="",Dashboard!$B$4="",Dashboard!$B$5=""),0,IF(AND($E378&gt;=Dashboard!$B$4,$E378&lt;=Dashboard!$B$5,OR(Dashboard!$B$6="All Clinics",$C378=Dashboard!$B$6),OR(Dashboard!$B$7="All Teams",$D378=Dashboard!$B$7)),1,0))</f>
        <v/>
      </c>
      <c r="R378" s="23">
        <f>IF($A378="",0,IF(OR($H378="Completed",$H378="No Show"),1,0))</f>
        <v/>
      </c>
      <c r="S378" s="23">
        <f>IF($A378="",0,IF($H378="No Show",1,0))</f>
        <v/>
      </c>
      <c r="T378" s="23">
        <f>IF($A378="",0,IF($H378="Canceled Late",1,0))</f>
        <v/>
      </c>
      <c r="U378" s="24">
        <f>IF($A378="","",IF(COUNTIF($A$7:$A$506,$A378)&gt;1,"Duplicate appointment ID",IF(OR($B378="",$C378="",$D378="",$E378="",$F378="",$G378="",$H378=""),"Missing required field",IF(AND($E378&lt;Dashboard!$B$3,$H378="Scheduled"),"Past appointment still Scheduled",IF(AND(OR($H378="Canceled Late",$H378="Canceled Timely"),OR($I378="",$J378="")),"Cancellation timestamp missing",IF(AND($H378="No Show",OR($N378="",$N378="Pending")),"No-show follow-up open",IF(AND($O378&lt;&gt;"",$O378&lt;$E378),"Rescheduled date before appointment","OK")))))))</f>
        <v/>
      </c>
    </row>
    <row r="379">
      <c r="A379" s="18" t="n"/>
      <c r="B379" s="18" t="n"/>
      <c r="C379" s="18" t="n"/>
      <c r="D379" s="18" t="n"/>
      <c r="E379" s="34" t="n"/>
      <c r="F379" s="20" t="n"/>
      <c r="G379" s="18" t="n"/>
      <c r="H379" s="18" t="n"/>
      <c r="I379" s="34" t="n"/>
      <c r="J379" s="20" t="n"/>
      <c r="K379" s="35">
        <f>IF(OR($A379="",$E379="",$F379="",$I379="",$J379=""),"",ROUND((($E379+$F379)-($I379+$J379))*24,1))</f>
        <v/>
      </c>
      <c r="L379" s="18" t="n"/>
      <c r="M379" s="34" t="n"/>
      <c r="N379" s="18" t="n"/>
      <c r="O379" s="34" t="n"/>
      <c r="P379" s="22" t="n"/>
      <c r="Q379" s="23">
        <f>IF(OR($A379="",$E379="",Dashboard!$B$4="",Dashboard!$B$5=""),0,IF(AND($E379&gt;=Dashboard!$B$4,$E379&lt;=Dashboard!$B$5,OR(Dashboard!$B$6="All Clinics",$C379=Dashboard!$B$6),OR(Dashboard!$B$7="All Teams",$D379=Dashboard!$B$7)),1,0))</f>
        <v/>
      </c>
      <c r="R379" s="23">
        <f>IF($A379="",0,IF(OR($H379="Completed",$H379="No Show"),1,0))</f>
        <v/>
      </c>
      <c r="S379" s="23">
        <f>IF($A379="",0,IF($H379="No Show",1,0))</f>
        <v/>
      </c>
      <c r="T379" s="23">
        <f>IF($A379="",0,IF($H379="Canceled Late",1,0))</f>
        <v/>
      </c>
      <c r="U379" s="24">
        <f>IF($A379="","",IF(COUNTIF($A$7:$A$506,$A379)&gt;1,"Duplicate appointment ID",IF(OR($B379="",$C379="",$D379="",$E379="",$F379="",$G379="",$H379=""),"Missing required field",IF(AND($E379&lt;Dashboard!$B$3,$H379="Scheduled"),"Past appointment still Scheduled",IF(AND(OR($H379="Canceled Late",$H379="Canceled Timely"),OR($I379="",$J379="")),"Cancellation timestamp missing",IF(AND($H379="No Show",OR($N379="",$N379="Pending")),"No-show follow-up open",IF(AND($O379&lt;&gt;"",$O379&lt;$E379),"Rescheduled date before appointment","OK")))))))</f>
        <v/>
      </c>
    </row>
    <row r="380">
      <c r="A380" s="18" t="n"/>
      <c r="B380" s="18" t="n"/>
      <c r="C380" s="18" t="n"/>
      <c r="D380" s="18" t="n"/>
      <c r="E380" s="34" t="n"/>
      <c r="F380" s="20" t="n"/>
      <c r="G380" s="18" t="n"/>
      <c r="H380" s="18" t="n"/>
      <c r="I380" s="34" t="n"/>
      <c r="J380" s="20" t="n"/>
      <c r="K380" s="35">
        <f>IF(OR($A380="",$E380="",$F380="",$I380="",$J380=""),"",ROUND((($E380+$F380)-($I380+$J380))*24,1))</f>
        <v/>
      </c>
      <c r="L380" s="18" t="n"/>
      <c r="M380" s="34" t="n"/>
      <c r="N380" s="18" t="n"/>
      <c r="O380" s="34" t="n"/>
      <c r="P380" s="22" t="n"/>
      <c r="Q380" s="23">
        <f>IF(OR($A380="",$E380="",Dashboard!$B$4="",Dashboard!$B$5=""),0,IF(AND($E380&gt;=Dashboard!$B$4,$E380&lt;=Dashboard!$B$5,OR(Dashboard!$B$6="All Clinics",$C380=Dashboard!$B$6),OR(Dashboard!$B$7="All Teams",$D380=Dashboard!$B$7)),1,0))</f>
        <v/>
      </c>
      <c r="R380" s="23">
        <f>IF($A380="",0,IF(OR($H380="Completed",$H380="No Show"),1,0))</f>
        <v/>
      </c>
      <c r="S380" s="23">
        <f>IF($A380="",0,IF($H380="No Show",1,0))</f>
        <v/>
      </c>
      <c r="T380" s="23">
        <f>IF($A380="",0,IF($H380="Canceled Late",1,0))</f>
        <v/>
      </c>
      <c r="U380" s="24">
        <f>IF($A380="","",IF(COUNTIF($A$7:$A$506,$A380)&gt;1,"Duplicate appointment ID",IF(OR($B380="",$C380="",$D380="",$E380="",$F380="",$G380="",$H380=""),"Missing required field",IF(AND($E380&lt;Dashboard!$B$3,$H380="Scheduled"),"Past appointment still Scheduled",IF(AND(OR($H380="Canceled Late",$H380="Canceled Timely"),OR($I380="",$J380="")),"Cancellation timestamp missing",IF(AND($H380="No Show",OR($N380="",$N380="Pending")),"No-show follow-up open",IF(AND($O380&lt;&gt;"",$O380&lt;$E380),"Rescheduled date before appointment","OK")))))))</f>
        <v/>
      </c>
    </row>
    <row r="381">
      <c r="A381" s="18" t="n"/>
      <c r="B381" s="18" t="n"/>
      <c r="C381" s="18" t="n"/>
      <c r="D381" s="18" t="n"/>
      <c r="E381" s="34" t="n"/>
      <c r="F381" s="20" t="n"/>
      <c r="G381" s="18" t="n"/>
      <c r="H381" s="18" t="n"/>
      <c r="I381" s="34" t="n"/>
      <c r="J381" s="20" t="n"/>
      <c r="K381" s="35">
        <f>IF(OR($A381="",$E381="",$F381="",$I381="",$J381=""),"",ROUND((($E381+$F381)-($I381+$J381))*24,1))</f>
        <v/>
      </c>
      <c r="L381" s="18" t="n"/>
      <c r="M381" s="34" t="n"/>
      <c r="N381" s="18" t="n"/>
      <c r="O381" s="34" t="n"/>
      <c r="P381" s="22" t="n"/>
      <c r="Q381" s="23">
        <f>IF(OR($A381="",$E381="",Dashboard!$B$4="",Dashboard!$B$5=""),0,IF(AND($E381&gt;=Dashboard!$B$4,$E381&lt;=Dashboard!$B$5,OR(Dashboard!$B$6="All Clinics",$C381=Dashboard!$B$6),OR(Dashboard!$B$7="All Teams",$D381=Dashboard!$B$7)),1,0))</f>
        <v/>
      </c>
      <c r="R381" s="23">
        <f>IF($A381="",0,IF(OR($H381="Completed",$H381="No Show"),1,0))</f>
        <v/>
      </c>
      <c r="S381" s="23">
        <f>IF($A381="",0,IF($H381="No Show",1,0))</f>
        <v/>
      </c>
      <c r="T381" s="23">
        <f>IF($A381="",0,IF($H381="Canceled Late",1,0))</f>
        <v/>
      </c>
      <c r="U381" s="24">
        <f>IF($A381="","",IF(COUNTIF($A$7:$A$506,$A381)&gt;1,"Duplicate appointment ID",IF(OR($B381="",$C381="",$D381="",$E381="",$F381="",$G381="",$H381=""),"Missing required field",IF(AND($E381&lt;Dashboard!$B$3,$H381="Scheduled"),"Past appointment still Scheduled",IF(AND(OR($H381="Canceled Late",$H381="Canceled Timely"),OR($I381="",$J381="")),"Cancellation timestamp missing",IF(AND($H381="No Show",OR($N381="",$N381="Pending")),"No-show follow-up open",IF(AND($O381&lt;&gt;"",$O381&lt;$E381),"Rescheduled date before appointment","OK")))))))</f>
        <v/>
      </c>
    </row>
    <row r="382">
      <c r="A382" s="18" t="n"/>
      <c r="B382" s="18" t="n"/>
      <c r="C382" s="18" t="n"/>
      <c r="D382" s="18" t="n"/>
      <c r="E382" s="34" t="n"/>
      <c r="F382" s="20" t="n"/>
      <c r="G382" s="18" t="n"/>
      <c r="H382" s="18" t="n"/>
      <c r="I382" s="34" t="n"/>
      <c r="J382" s="20" t="n"/>
      <c r="K382" s="35">
        <f>IF(OR($A382="",$E382="",$F382="",$I382="",$J382=""),"",ROUND((($E382+$F382)-($I382+$J382))*24,1))</f>
        <v/>
      </c>
      <c r="L382" s="18" t="n"/>
      <c r="M382" s="34" t="n"/>
      <c r="N382" s="18" t="n"/>
      <c r="O382" s="34" t="n"/>
      <c r="P382" s="22" t="n"/>
      <c r="Q382" s="23">
        <f>IF(OR($A382="",$E382="",Dashboard!$B$4="",Dashboard!$B$5=""),0,IF(AND($E382&gt;=Dashboard!$B$4,$E382&lt;=Dashboard!$B$5,OR(Dashboard!$B$6="All Clinics",$C382=Dashboard!$B$6),OR(Dashboard!$B$7="All Teams",$D382=Dashboard!$B$7)),1,0))</f>
        <v/>
      </c>
      <c r="R382" s="23">
        <f>IF($A382="",0,IF(OR($H382="Completed",$H382="No Show"),1,0))</f>
        <v/>
      </c>
      <c r="S382" s="23">
        <f>IF($A382="",0,IF($H382="No Show",1,0))</f>
        <v/>
      </c>
      <c r="T382" s="23">
        <f>IF($A382="",0,IF($H382="Canceled Late",1,0))</f>
        <v/>
      </c>
      <c r="U382" s="24">
        <f>IF($A382="","",IF(COUNTIF($A$7:$A$506,$A382)&gt;1,"Duplicate appointment ID",IF(OR($B382="",$C382="",$D382="",$E382="",$F382="",$G382="",$H382=""),"Missing required field",IF(AND($E382&lt;Dashboard!$B$3,$H382="Scheduled"),"Past appointment still Scheduled",IF(AND(OR($H382="Canceled Late",$H382="Canceled Timely"),OR($I382="",$J382="")),"Cancellation timestamp missing",IF(AND($H382="No Show",OR($N382="",$N382="Pending")),"No-show follow-up open",IF(AND($O382&lt;&gt;"",$O382&lt;$E382),"Rescheduled date before appointment","OK")))))))</f>
        <v/>
      </c>
    </row>
    <row r="383">
      <c r="A383" s="18" t="n"/>
      <c r="B383" s="18" t="n"/>
      <c r="C383" s="18" t="n"/>
      <c r="D383" s="18" t="n"/>
      <c r="E383" s="34" t="n"/>
      <c r="F383" s="20" t="n"/>
      <c r="G383" s="18" t="n"/>
      <c r="H383" s="18" t="n"/>
      <c r="I383" s="34" t="n"/>
      <c r="J383" s="20" t="n"/>
      <c r="K383" s="35">
        <f>IF(OR($A383="",$E383="",$F383="",$I383="",$J383=""),"",ROUND((($E383+$F383)-($I383+$J383))*24,1))</f>
        <v/>
      </c>
      <c r="L383" s="18" t="n"/>
      <c r="M383" s="34" t="n"/>
      <c r="N383" s="18" t="n"/>
      <c r="O383" s="34" t="n"/>
      <c r="P383" s="22" t="n"/>
      <c r="Q383" s="23">
        <f>IF(OR($A383="",$E383="",Dashboard!$B$4="",Dashboard!$B$5=""),0,IF(AND($E383&gt;=Dashboard!$B$4,$E383&lt;=Dashboard!$B$5,OR(Dashboard!$B$6="All Clinics",$C383=Dashboard!$B$6),OR(Dashboard!$B$7="All Teams",$D383=Dashboard!$B$7)),1,0))</f>
        <v/>
      </c>
      <c r="R383" s="23">
        <f>IF($A383="",0,IF(OR($H383="Completed",$H383="No Show"),1,0))</f>
        <v/>
      </c>
      <c r="S383" s="23">
        <f>IF($A383="",0,IF($H383="No Show",1,0))</f>
        <v/>
      </c>
      <c r="T383" s="23">
        <f>IF($A383="",0,IF($H383="Canceled Late",1,0))</f>
        <v/>
      </c>
      <c r="U383" s="24">
        <f>IF($A383="","",IF(COUNTIF($A$7:$A$506,$A383)&gt;1,"Duplicate appointment ID",IF(OR($B383="",$C383="",$D383="",$E383="",$F383="",$G383="",$H383=""),"Missing required field",IF(AND($E383&lt;Dashboard!$B$3,$H383="Scheduled"),"Past appointment still Scheduled",IF(AND(OR($H383="Canceled Late",$H383="Canceled Timely"),OR($I383="",$J383="")),"Cancellation timestamp missing",IF(AND($H383="No Show",OR($N383="",$N383="Pending")),"No-show follow-up open",IF(AND($O383&lt;&gt;"",$O383&lt;$E383),"Rescheduled date before appointment","OK")))))))</f>
        <v/>
      </c>
    </row>
    <row r="384">
      <c r="A384" s="18" t="n"/>
      <c r="B384" s="18" t="n"/>
      <c r="C384" s="18" t="n"/>
      <c r="D384" s="18" t="n"/>
      <c r="E384" s="34" t="n"/>
      <c r="F384" s="20" t="n"/>
      <c r="G384" s="18" t="n"/>
      <c r="H384" s="18" t="n"/>
      <c r="I384" s="34" t="n"/>
      <c r="J384" s="20" t="n"/>
      <c r="K384" s="35">
        <f>IF(OR($A384="",$E384="",$F384="",$I384="",$J384=""),"",ROUND((($E384+$F384)-($I384+$J384))*24,1))</f>
        <v/>
      </c>
      <c r="L384" s="18" t="n"/>
      <c r="M384" s="34" t="n"/>
      <c r="N384" s="18" t="n"/>
      <c r="O384" s="34" t="n"/>
      <c r="P384" s="22" t="n"/>
      <c r="Q384" s="23">
        <f>IF(OR($A384="",$E384="",Dashboard!$B$4="",Dashboard!$B$5=""),0,IF(AND($E384&gt;=Dashboard!$B$4,$E384&lt;=Dashboard!$B$5,OR(Dashboard!$B$6="All Clinics",$C384=Dashboard!$B$6),OR(Dashboard!$B$7="All Teams",$D384=Dashboard!$B$7)),1,0))</f>
        <v/>
      </c>
      <c r="R384" s="23">
        <f>IF($A384="",0,IF(OR($H384="Completed",$H384="No Show"),1,0))</f>
        <v/>
      </c>
      <c r="S384" s="23">
        <f>IF($A384="",0,IF($H384="No Show",1,0))</f>
        <v/>
      </c>
      <c r="T384" s="23">
        <f>IF($A384="",0,IF($H384="Canceled Late",1,0))</f>
        <v/>
      </c>
      <c r="U384" s="24">
        <f>IF($A384="","",IF(COUNTIF($A$7:$A$506,$A384)&gt;1,"Duplicate appointment ID",IF(OR($B384="",$C384="",$D384="",$E384="",$F384="",$G384="",$H384=""),"Missing required field",IF(AND($E384&lt;Dashboard!$B$3,$H384="Scheduled"),"Past appointment still Scheduled",IF(AND(OR($H384="Canceled Late",$H384="Canceled Timely"),OR($I384="",$J384="")),"Cancellation timestamp missing",IF(AND($H384="No Show",OR($N384="",$N384="Pending")),"No-show follow-up open",IF(AND($O384&lt;&gt;"",$O384&lt;$E384),"Rescheduled date before appointment","OK")))))))</f>
        <v/>
      </c>
    </row>
    <row r="385">
      <c r="A385" s="18" t="n"/>
      <c r="B385" s="18" t="n"/>
      <c r="C385" s="18" t="n"/>
      <c r="D385" s="18" t="n"/>
      <c r="E385" s="34" t="n"/>
      <c r="F385" s="20" t="n"/>
      <c r="G385" s="18" t="n"/>
      <c r="H385" s="18" t="n"/>
      <c r="I385" s="34" t="n"/>
      <c r="J385" s="20" t="n"/>
      <c r="K385" s="35">
        <f>IF(OR($A385="",$E385="",$F385="",$I385="",$J385=""),"",ROUND((($E385+$F385)-($I385+$J385))*24,1))</f>
        <v/>
      </c>
      <c r="L385" s="18" t="n"/>
      <c r="M385" s="34" t="n"/>
      <c r="N385" s="18" t="n"/>
      <c r="O385" s="34" t="n"/>
      <c r="P385" s="22" t="n"/>
      <c r="Q385" s="23">
        <f>IF(OR($A385="",$E385="",Dashboard!$B$4="",Dashboard!$B$5=""),0,IF(AND($E385&gt;=Dashboard!$B$4,$E385&lt;=Dashboard!$B$5,OR(Dashboard!$B$6="All Clinics",$C385=Dashboard!$B$6),OR(Dashboard!$B$7="All Teams",$D385=Dashboard!$B$7)),1,0))</f>
        <v/>
      </c>
      <c r="R385" s="23">
        <f>IF($A385="",0,IF(OR($H385="Completed",$H385="No Show"),1,0))</f>
        <v/>
      </c>
      <c r="S385" s="23">
        <f>IF($A385="",0,IF($H385="No Show",1,0))</f>
        <v/>
      </c>
      <c r="T385" s="23">
        <f>IF($A385="",0,IF($H385="Canceled Late",1,0))</f>
        <v/>
      </c>
      <c r="U385" s="24">
        <f>IF($A385="","",IF(COUNTIF($A$7:$A$506,$A385)&gt;1,"Duplicate appointment ID",IF(OR($B385="",$C385="",$D385="",$E385="",$F385="",$G385="",$H385=""),"Missing required field",IF(AND($E385&lt;Dashboard!$B$3,$H385="Scheduled"),"Past appointment still Scheduled",IF(AND(OR($H385="Canceled Late",$H385="Canceled Timely"),OR($I385="",$J385="")),"Cancellation timestamp missing",IF(AND($H385="No Show",OR($N385="",$N385="Pending")),"No-show follow-up open",IF(AND($O385&lt;&gt;"",$O385&lt;$E385),"Rescheduled date before appointment","OK")))))))</f>
        <v/>
      </c>
    </row>
    <row r="386">
      <c r="A386" s="18" t="n"/>
      <c r="B386" s="18" t="n"/>
      <c r="C386" s="18" t="n"/>
      <c r="D386" s="18" t="n"/>
      <c r="E386" s="34" t="n"/>
      <c r="F386" s="20" t="n"/>
      <c r="G386" s="18" t="n"/>
      <c r="H386" s="18" t="n"/>
      <c r="I386" s="34" t="n"/>
      <c r="J386" s="20" t="n"/>
      <c r="K386" s="35">
        <f>IF(OR($A386="",$E386="",$F386="",$I386="",$J386=""),"",ROUND((($E386+$F386)-($I386+$J386))*24,1))</f>
        <v/>
      </c>
      <c r="L386" s="18" t="n"/>
      <c r="M386" s="34" t="n"/>
      <c r="N386" s="18" t="n"/>
      <c r="O386" s="34" t="n"/>
      <c r="P386" s="22" t="n"/>
      <c r="Q386" s="23">
        <f>IF(OR($A386="",$E386="",Dashboard!$B$4="",Dashboard!$B$5=""),0,IF(AND($E386&gt;=Dashboard!$B$4,$E386&lt;=Dashboard!$B$5,OR(Dashboard!$B$6="All Clinics",$C386=Dashboard!$B$6),OR(Dashboard!$B$7="All Teams",$D386=Dashboard!$B$7)),1,0))</f>
        <v/>
      </c>
      <c r="R386" s="23">
        <f>IF($A386="",0,IF(OR($H386="Completed",$H386="No Show"),1,0))</f>
        <v/>
      </c>
      <c r="S386" s="23">
        <f>IF($A386="",0,IF($H386="No Show",1,0))</f>
        <v/>
      </c>
      <c r="T386" s="23">
        <f>IF($A386="",0,IF($H386="Canceled Late",1,0))</f>
        <v/>
      </c>
      <c r="U386" s="24">
        <f>IF($A386="","",IF(COUNTIF($A$7:$A$506,$A386)&gt;1,"Duplicate appointment ID",IF(OR($B386="",$C386="",$D386="",$E386="",$F386="",$G386="",$H386=""),"Missing required field",IF(AND($E386&lt;Dashboard!$B$3,$H386="Scheduled"),"Past appointment still Scheduled",IF(AND(OR($H386="Canceled Late",$H386="Canceled Timely"),OR($I386="",$J386="")),"Cancellation timestamp missing",IF(AND($H386="No Show",OR($N386="",$N386="Pending")),"No-show follow-up open",IF(AND($O386&lt;&gt;"",$O386&lt;$E386),"Rescheduled date before appointment","OK")))))))</f>
        <v/>
      </c>
    </row>
    <row r="387">
      <c r="A387" s="18" t="n"/>
      <c r="B387" s="18" t="n"/>
      <c r="C387" s="18" t="n"/>
      <c r="D387" s="18" t="n"/>
      <c r="E387" s="34" t="n"/>
      <c r="F387" s="20" t="n"/>
      <c r="G387" s="18" t="n"/>
      <c r="H387" s="18" t="n"/>
      <c r="I387" s="34" t="n"/>
      <c r="J387" s="20" t="n"/>
      <c r="K387" s="35">
        <f>IF(OR($A387="",$E387="",$F387="",$I387="",$J387=""),"",ROUND((($E387+$F387)-($I387+$J387))*24,1))</f>
        <v/>
      </c>
      <c r="L387" s="18" t="n"/>
      <c r="M387" s="34" t="n"/>
      <c r="N387" s="18" t="n"/>
      <c r="O387" s="34" t="n"/>
      <c r="P387" s="22" t="n"/>
      <c r="Q387" s="23">
        <f>IF(OR($A387="",$E387="",Dashboard!$B$4="",Dashboard!$B$5=""),0,IF(AND($E387&gt;=Dashboard!$B$4,$E387&lt;=Dashboard!$B$5,OR(Dashboard!$B$6="All Clinics",$C387=Dashboard!$B$6),OR(Dashboard!$B$7="All Teams",$D387=Dashboard!$B$7)),1,0))</f>
        <v/>
      </c>
      <c r="R387" s="23">
        <f>IF($A387="",0,IF(OR($H387="Completed",$H387="No Show"),1,0))</f>
        <v/>
      </c>
      <c r="S387" s="23">
        <f>IF($A387="",0,IF($H387="No Show",1,0))</f>
        <v/>
      </c>
      <c r="T387" s="23">
        <f>IF($A387="",0,IF($H387="Canceled Late",1,0))</f>
        <v/>
      </c>
      <c r="U387" s="24">
        <f>IF($A387="","",IF(COUNTIF($A$7:$A$506,$A387)&gt;1,"Duplicate appointment ID",IF(OR($B387="",$C387="",$D387="",$E387="",$F387="",$G387="",$H387=""),"Missing required field",IF(AND($E387&lt;Dashboard!$B$3,$H387="Scheduled"),"Past appointment still Scheduled",IF(AND(OR($H387="Canceled Late",$H387="Canceled Timely"),OR($I387="",$J387="")),"Cancellation timestamp missing",IF(AND($H387="No Show",OR($N387="",$N387="Pending")),"No-show follow-up open",IF(AND($O387&lt;&gt;"",$O387&lt;$E387),"Rescheduled date before appointment","OK")))))))</f>
        <v/>
      </c>
    </row>
    <row r="388">
      <c r="A388" s="18" t="n"/>
      <c r="B388" s="18" t="n"/>
      <c r="C388" s="18" t="n"/>
      <c r="D388" s="18" t="n"/>
      <c r="E388" s="34" t="n"/>
      <c r="F388" s="20" t="n"/>
      <c r="G388" s="18" t="n"/>
      <c r="H388" s="18" t="n"/>
      <c r="I388" s="34" t="n"/>
      <c r="J388" s="20" t="n"/>
      <c r="K388" s="35">
        <f>IF(OR($A388="",$E388="",$F388="",$I388="",$J388=""),"",ROUND((($E388+$F388)-($I388+$J388))*24,1))</f>
        <v/>
      </c>
      <c r="L388" s="18" t="n"/>
      <c r="M388" s="34" t="n"/>
      <c r="N388" s="18" t="n"/>
      <c r="O388" s="34" t="n"/>
      <c r="P388" s="22" t="n"/>
      <c r="Q388" s="23">
        <f>IF(OR($A388="",$E388="",Dashboard!$B$4="",Dashboard!$B$5=""),0,IF(AND($E388&gt;=Dashboard!$B$4,$E388&lt;=Dashboard!$B$5,OR(Dashboard!$B$6="All Clinics",$C388=Dashboard!$B$6),OR(Dashboard!$B$7="All Teams",$D388=Dashboard!$B$7)),1,0))</f>
        <v/>
      </c>
      <c r="R388" s="23">
        <f>IF($A388="",0,IF(OR($H388="Completed",$H388="No Show"),1,0))</f>
        <v/>
      </c>
      <c r="S388" s="23">
        <f>IF($A388="",0,IF($H388="No Show",1,0))</f>
        <v/>
      </c>
      <c r="T388" s="23">
        <f>IF($A388="",0,IF($H388="Canceled Late",1,0))</f>
        <v/>
      </c>
      <c r="U388" s="24">
        <f>IF($A388="","",IF(COUNTIF($A$7:$A$506,$A388)&gt;1,"Duplicate appointment ID",IF(OR($B388="",$C388="",$D388="",$E388="",$F388="",$G388="",$H388=""),"Missing required field",IF(AND($E388&lt;Dashboard!$B$3,$H388="Scheduled"),"Past appointment still Scheduled",IF(AND(OR($H388="Canceled Late",$H388="Canceled Timely"),OR($I388="",$J388="")),"Cancellation timestamp missing",IF(AND($H388="No Show",OR($N388="",$N388="Pending")),"No-show follow-up open",IF(AND($O388&lt;&gt;"",$O388&lt;$E388),"Rescheduled date before appointment","OK")))))))</f>
        <v/>
      </c>
    </row>
    <row r="389">
      <c r="A389" s="18" t="n"/>
      <c r="B389" s="18" t="n"/>
      <c r="C389" s="18" t="n"/>
      <c r="D389" s="18" t="n"/>
      <c r="E389" s="34" t="n"/>
      <c r="F389" s="20" t="n"/>
      <c r="G389" s="18" t="n"/>
      <c r="H389" s="18" t="n"/>
      <c r="I389" s="34" t="n"/>
      <c r="J389" s="20" t="n"/>
      <c r="K389" s="35">
        <f>IF(OR($A389="",$E389="",$F389="",$I389="",$J389=""),"",ROUND((($E389+$F389)-($I389+$J389))*24,1))</f>
        <v/>
      </c>
      <c r="L389" s="18" t="n"/>
      <c r="M389" s="34" t="n"/>
      <c r="N389" s="18" t="n"/>
      <c r="O389" s="34" t="n"/>
      <c r="P389" s="22" t="n"/>
      <c r="Q389" s="23">
        <f>IF(OR($A389="",$E389="",Dashboard!$B$4="",Dashboard!$B$5=""),0,IF(AND($E389&gt;=Dashboard!$B$4,$E389&lt;=Dashboard!$B$5,OR(Dashboard!$B$6="All Clinics",$C389=Dashboard!$B$6),OR(Dashboard!$B$7="All Teams",$D389=Dashboard!$B$7)),1,0))</f>
        <v/>
      </c>
      <c r="R389" s="23">
        <f>IF($A389="",0,IF(OR($H389="Completed",$H389="No Show"),1,0))</f>
        <v/>
      </c>
      <c r="S389" s="23">
        <f>IF($A389="",0,IF($H389="No Show",1,0))</f>
        <v/>
      </c>
      <c r="T389" s="23">
        <f>IF($A389="",0,IF($H389="Canceled Late",1,0))</f>
        <v/>
      </c>
      <c r="U389" s="24">
        <f>IF($A389="","",IF(COUNTIF($A$7:$A$506,$A389)&gt;1,"Duplicate appointment ID",IF(OR($B389="",$C389="",$D389="",$E389="",$F389="",$G389="",$H389=""),"Missing required field",IF(AND($E389&lt;Dashboard!$B$3,$H389="Scheduled"),"Past appointment still Scheduled",IF(AND(OR($H389="Canceled Late",$H389="Canceled Timely"),OR($I389="",$J389="")),"Cancellation timestamp missing",IF(AND($H389="No Show",OR($N389="",$N389="Pending")),"No-show follow-up open",IF(AND($O389&lt;&gt;"",$O389&lt;$E389),"Rescheduled date before appointment","OK")))))))</f>
        <v/>
      </c>
    </row>
    <row r="390">
      <c r="A390" s="18" t="n"/>
      <c r="B390" s="18" t="n"/>
      <c r="C390" s="18" t="n"/>
      <c r="D390" s="18" t="n"/>
      <c r="E390" s="34" t="n"/>
      <c r="F390" s="20" t="n"/>
      <c r="G390" s="18" t="n"/>
      <c r="H390" s="18" t="n"/>
      <c r="I390" s="34" t="n"/>
      <c r="J390" s="20" t="n"/>
      <c r="K390" s="35">
        <f>IF(OR($A390="",$E390="",$F390="",$I390="",$J390=""),"",ROUND((($E390+$F390)-($I390+$J390))*24,1))</f>
        <v/>
      </c>
      <c r="L390" s="18" t="n"/>
      <c r="M390" s="34" t="n"/>
      <c r="N390" s="18" t="n"/>
      <c r="O390" s="34" t="n"/>
      <c r="P390" s="22" t="n"/>
      <c r="Q390" s="23">
        <f>IF(OR($A390="",$E390="",Dashboard!$B$4="",Dashboard!$B$5=""),0,IF(AND($E390&gt;=Dashboard!$B$4,$E390&lt;=Dashboard!$B$5,OR(Dashboard!$B$6="All Clinics",$C390=Dashboard!$B$6),OR(Dashboard!$B$7="All Teams",$D390=Dashboard!$B$7)),1,0))</f>
        <v/>
      </c>
      <c r="R390" s="23">
        <f>IF($A390="",0,IF(OR($H390="Completed",$H390="No Show"),1,0))</f>
        <v/>
      </c>
      <c r="S390" s="23">
        <f>IF($A390="",0,IF($H390="No Show",1,0))</f>
        <v/>
      </c>
      <c r="T390" s="23">
        <f>IF($A390="",0,IF($H390="Canceled Late",1,0))</f>
        <v/>
      </c>
      <c r="U390" s="24">
        <f>IF($A390="","",IF(COUNTIF($A$7:$A$506,$A390)&gt;1,"Duplicate appointment ID",IF(OR($B390="",$C390="",$D390="",$E390="",$F390="",$G390="",$H390=""),"Missing required field",IF(AND($E390&lt;Dashboard!$B$3,$H390="Scheduled"),"Past appointment still Scheduled",IF(AND(OR($H390="Canceled Late",$H390="Canceled Timely"),OR($I390="",$J390="")),"Cancellation timestamp missing",IF(AND($H390="No Show",OR($N390="",$N390="Pending")),"No-show follow-up open",IF(AND($O390&lt;&gt;"",$O390&lt;$E390),"Rescheduled date before appointment","OK")))))))</f>
        <v/>
      </c>
    </row>
    <row r="391">
      <c r="A391" s="18" t="n"/>
      <c r="B391" s="18" t="n"/>
      <c r="C391" s="18" t="n"/>
      <c r="D391" s="18" t="n"/>
      <c r="E391" s="34" t="n"/>
      <c r="F391" s="20" t="n"/>
      <c r="G391" s="18" t="n"/>
      <c r="H391" s="18" t="n"/>
      <c r="I391" s="34" t="n"/>
      <c r="J391" s="20" t="n"/>
      <c r="K391" s="35">
        <f>IF(OR($A391="",$E391="",$F391="",$I391="",$J391=""),"",ROUND((($E391+$F391)-($I391+$J391))*24,1))</f>
        <v/>
      </c>
      <c r="L391" s="18" t="n"/>
      <c r="M391" s="34" t="n"/>
      <c r="N391" s="18" t="n"/>
      <c r="O391" s="34" t="n"/>
      <c r="P391" s="22" t="n"/>
      <c r="Q391" s="23">
        <f>IF(OR($A391="",$E391="",Dashboard!$B$4="",Dashboard!$B$5=""),0,IF(AND($E391&gt;=Dashboard!$B$4,$E391&lt;=Dashboard!$B$5,OR(Dashboard!$B$6="All Clinics",$C391=Dashboard!$B$6),OR(Dashboard!$B$7="All Teams",$D391=Dashboard!$B$7)),1,0))</f>
        <v/>
      </c>
      <c r="R391" s="23">
        <f>IF($A391="",0,IF(OR($H391="Completed",$H391="No Show"),1,0))</f>
        <v/>
      </c>
      <c r="S391" s="23">
        <f>IF($A391="",0,IF($H391="No Show",1,0))</f>
        <v/>
      </c>
      <c r="T391" s="23">
        <f>IF($A391="",0,IF($H391="Canceled Late",1,0))</f>
        <v/>
      </c>
      <c r="U391" s="24">
        <f>IF($A391="","",IF(COUNTIF($A$7:$A$506,$A391)&gt;1,"Duplicate appointment ID",IF(OR($B391="",$C391="",$D391="",$E391="",$F391="",$G391="",$H391=""),"Missing required field",IF(AND($E391&lt;Dashboard!$B$3,$H391="Scheduled"),"Past appointment still Scheduled",IF(AND(OR($H391="Canceled Late",$H391="Canceled Timely"),OR($I391="",$J391="")),"Cancellation timestamp missing",IF(AND($H391="No Show",OR($N391="",$N391="Pending")),"No-show follow-up open",IF(AND($O391&lt;&gt;"",$O391&lt;$E391),"Rescheduled date before appointment","OK")))))))</f>
        <v/>
      </c>
    </row>
    <row r="392">
      <c r="A392" s="18" t="n"/>
      <c r="B392" s="18" t="n"/>
      <c r="C392" s="18" t="n"/>
      <c r="D392" s="18" t="n"/>
      <c r="E392" s="34" t="n"/>
      <c r="F392" s="20" t="n"/>
      <c r="G392" s="18" t="n"/>
      <c r="H392" s="18" t="n"/>
      <c r="I392" s="34" t="n"/>
      <c r="J392" s="20" t="n"/>
      <c r="K392" s="35">
        <f>IF(OR($A392="",$E392="",$F392="",$I392="",$J392=""),"",ROUND((($E392+$F392)-($I392+$J392))*24,1))</f>
        <v/>
      </c>
      <c r="L392" s="18" t="n"/>
      <c r="M392" s="34" t="n"/>
      <c r="N392" s="18" t="n"/>
      <c r="O392" s="34" t="n"/>
      <c r="P392" s="22" t="n"/>
      <c r="Q392" s="23">
        <f>IF(OR($A392="",$E392="",Dashboard!$B$4="",Dashboard!$B$5=""),0,IF(AND($E392&gt;=Dashboard!$B$4,$E392&lt;=Dashboard!$B$5,OR(Dashboard!$B$6="All Clinics",$C392=Dashboard!$B$6),OR(Dashboard!$B$7="All Teams",$D392=Dashboard!$B$7)),1,0))</f>
        <v/>
      </c>
      <c r="R392" s="23">
        <f>IF($A392="",0,IF(OR($H392="Completed",$H392="No Show"),1,0))</f>
        <v/>
      </c>
      <c r="S392" s="23">
        <f>IF($A392="",0,IF($H392="No Show",1,0))</f>
        <v/>
      </c>
      <c r="T392" s="23">
        <f>IF($A392="",0,IF($H392="Canceled Late",1,0))</f>
        <v/>
      </c>
      <c r="U392" s="24">
        <f>IF($A392="","",IF(COUNTIF($A$7:$A$506,$A392)&gt;1,"Duplicate appointment ID",IF(OR($B392="",$C392="",$D392="",$E392="",$F392="",$G392="",$H392=""),"Missing required field",IF(AND($E392&lt;Dashboard!$B$3,$H392="Scheduled"),"Past appointment still Scheduled",IF(AND(OR($H392="Canceled Late",$H392="Canceled Timely"),OR($I392="",$J392="")),"Cancellation timestamp missing",IF(AND($H392="No Show",OR($N392="",$N392="Pending")),"No-show follow-up open",IF(AND($O392&lt;&gt;"",$O392&lt;$E392),"Rescheduled date before appointment","OK")))))))</f>
        <v/>
      </c>
    </row>
    <row r="393">
      <c r="A393" s="18" t="n"/>
      <c r="B393" s="18" t="n"/>
      <c r="C393" s="18" t="n"/>
      <c r="D393" s="18" t="n"/>
      <c r="E393" s="34" t="n"/>
      <c r="F393" s="20" t="n"/>
      <c r="G393" s="18" t="n"/>
      <c r="H393" s="18" t="n"/>
      <c r="I393" s="34" t="n"/>
      <c r="J393" s="20" t="n"/>
      <c r="K393" s="35">
        <f>IF(OR($A393="",$E393="",$F393="",$I393="",$J393=""),"",ROUND((($E393+$F393)-($I393+$J393))*24,1))</f>
        <v/>
      </c>
      <c r="L393" s="18" t="n"/>
      <c r="M393" s="34" t="n"/>
      <c r="N393" s="18" t="n"/>
      <c r="O393" s="34" t="n"/>
      <c r="P393" s="22" t="n"/>
      <c r="Q393" s="23">
        <f>IF(OR($A393="",$E393="",Dashboard!$B$4="",Dashboard!$B$5=""),0,IF(AND($E393&gt;=Dashboard!$B$4,$E393&lt;=Dashboard!$B$5,OR(Dashboard!$B$6="All Clinics",$C393=Dashboard!$B$6),OR(Dashboard!$B$7="All Teams",$D393=Dashboard!$B$7)),1,0))</f>
        <v/>
      </c>
      <c r="R393" s="23">
        <f>IF($A393="",0,IF(OR($H393="Completed",$H393="No Show"),1,0))</f>
        <v/>
      </c>
      <c r="S393" s="23">
        <f>IF($A393="",0,IF($H393="No Show",1,0))</f>
        <v/>
      </c>
      <c r="T393" s="23">
        <f>IF($A393="",0,IF($H393="Canceled Late",1,0))</f>
        <v/>
      </c>
      <c r="U393" s="24">
        <f>IF($A393="","",IF(COUNTIF($A$7:$A$506,$A393)&gt;1,"Duplicate appointment ID",IF(OR($B393="",$C393="",$D393="",$E393="",$F393="",$G393="",$H393=""),"Missing required field",IF(AND($E393&lt;Dashboard!$B$3,$H393="Scheduled"),"Past appointment still Scheduled",IF(AND(OR($H393="Canceled Late",$H393="Canceled Timely"),OR($I393="",$J393="")),"Cancellation timestamp missing",IF(AND($H393="No Show",OR($N393="",$N393="Pending")),"No-show follow-up open",IF(AND($O393&lt;&gt;"",$O393&lt;$E393),"Rescheduled date before appointment","OK")))))))</f>
        <v/>
      </c>
    </row>
    <row r="394">
      <c r="A394" s="18" t="n"/>
      <c r="B394" s="18" t="n"/>
      <c r="C394" s="18" t="n"/>
      <c r="D394" s="18" t="n"/>
      <c r="E394" s="34" t="n"/>
      <c r="F394" s="20" t="n"/>
      <c r="G394" s="18" t="n"/>
      <c r="H394" s="18" t="n"/>
      <c r="I394" s="34" t="n"/>
      <c r="J394" s="20" t="n"/>
      <c r="K394" s="35">
        <f>IF(OR($A394="",$E394="",$F394="",$I394="",$J394=""),"",ROUND((($E394+$F394)-($I394+$J394))*24,1))</f>
        <v/>
      </c>
      <c r="L394" s="18" t="n"/>
      <c r="M394" s="34" t="n"/>
      <c r="N394" s="18" t="n"/>
      <c r="O394" s="34" t="n"/>
      <c r="P394" s="22" t="n"/>
      <c r="Q394" s="23">
        <f>IF(OR($A394="",$E394="",Dashboard!$B$4="",Dashboard!$B$5=""),0,IF(AND($E394&gt;=Dashboard!$B$4,$E394&lt;=Dashboard!$B$5,OR(Dashboard!$B$6="All Clinics",$C394=Dashboard!$B$6),OR(Dashboard!$B$7="All Teams",$D394=Dashboard!$B$7)),1,0))</f>
        <v/>
      </c>
      <c r="R394" s="23">
        <f>IF($A394="",0,IF(OR($H394="Completed",$H394="No Show"),1,0))</f>
        <v/>
      </c>
      <c r="S394" s="23">
        <f>IF($A394="",0,IF($H394="No Show",1,0))</f>
        <v/>
      </c>
      <c r="T394" s="23">
        <f>IF($A394="",0,IF($H394="Canceled Late",1,0))</f>
        <v/>
      </c>
      <c r="U394" s="24">
        <f>IF($A394="","",IF(COUNTIF($A$7:$A$506,$A394)&gt;1,"Duplicate appointment ID",IF(OR($B394="",$C394="",$D394="",$E394="",$F394="",$G394="",$H394=""),"Missing required field",IF(AND($E394&lt;Dashboard!$B$3,$H394="Scheduled"),"Past appointment still Scheduled",IF(AND(OR($H394="Canceled Late",$H394="Canceled Timely"),OR($I394="",$J394="")),"Cancellation timestamp missing",IF(AND($H394="No Show",OR($N394="",$N394="Pending")),"No-show follow-up open",IF(AND($O394&lt;&gt;"",$O394&lt;$E394),"Rescheduled date before appointment","OK")))))))</f>
        <v/>
      </c>
    </row>
    <row r="395">
      <c r="A395" s="18" t="n"/>
      <c r="B395" s="18" t="n"/>
      <c r="C395" s="18" t="n"/>
      <c r="D395" s="18" t="n"/>
      <c r="E395" s="34" t="n"/>
      <c r="F395" s="20" t="n"/>
      <c r="G395" s="18" t="n"/>
      <c r="H395" s="18" t="n"/>
      <c r="I395" s="34" t="n"/>
      <c r="J395" s="20" t="n"/>
      <c r="K395" s="35">
        <f>IF(OR($A395="",$E395="",$F395="",$I395="",$J395=""),"",ROUND((($E395+$F395)-($I395+$J395))*24,1))</f>
        <v/>
      </c>
      <c r="L395" s="18" t="n"/>
      <c r="M395" s="34" t="n"/>
      <c r="N395" s="18" t="n"/>
      <c r="O395" s="34" t="n"/>
      <c r="P395" s="22" t="n"/>
      <c r="Q395" s="23">
        <f>IF(OR($A395="",$E395="",Dashboard!$B$4="",Dashboard!$B$5=""),0,IF(AND($E395&gt;=Dashboard!$B$4,$E395&lt;=Dashboard!$B$5,OR(Dashboard!$B$6="All Clinics",$C395=Dashboard!$B$6),OR(Dashboard!$B$7="All Teams",$D395=Dashboard!$B$7)),1,0))</f>
        <v/>
      </c>
      <c r="R395" s="23">
        <f>IF($A395="",0,IF(OR($H395="Completed",$H395="No Show"),1,0))</f>
        <v/>
      </c>
      <c r="S395" s="23">
        <f>IF($A395="",0,IF($H395="No Show",1,0))</f>
        <v/>
      </c>
      <c r="T395" s="23">
        <f>IF($A395="",0,IF($H395="Canceled Late",1,0))</f>
        <v/>
      </c>
      <c r="U395" s="24">
        <f>IF($A395="","",IF(COUNTIF($A$7:$A$506,$A395)&gt;1,"Duplicate appointment ID",IF(OR($B395="",$C395="",$D395="",$E395="",$F395="",$G395="",$H395=""),"Missing required field",IF(AND($E395&lt;Dashboard!$B$3,$H395="Scheduled"),"Past appointment still Scheduled",IF(AND(OR($H395="Canceled Late",$H395="Canceled Timely"),OR($I395="",$J395="")),"Cancellation timestamp missing",IF(AND($H395="No Show",OR($N395="",$N395="Pending")),"No-show follow-up open",IF(AND($O395&lt;&gt;"",$O395&lt;$E395),"Rescheduled date before appointment","OK")))))))</f>
        <v/>
      </c>
    </row>
    <row r="396">
      <c r="A396" s="18" t="n"/>
      <c r="B396" s="18" t="n"/>
      <c r="C396" s="18" t="n"/>
      <c r="D396" s="18" t="n"/>
      <c r="E396" s="34" t="n"/>
      <c r="F396" s="20" t="n"/>
      <c r="G396" s="18" t="n"/>
      <c r="H396" s="18" t="n"/>
      <c r="I396" s="34" t="n"/>
      <c r="J396" s="20" t="n"/>
      <c r="K396" s="35">
        <f>IF(OR($A396="",$E396="",$F396="",$I396="",$J396=""),"",ROUND((($E396+$F396)-($I396+$J396))*24,1))</f>
        <v/>
      </c>
      <c r="L396" s="18" t="n"/>
      <c r="M396" s="34" t="n"/>
      <c r="N396" s="18" t="n"/>
      <c r="O396" s="34" t="n"/>
      <c r="P396" s="22" t="n"/>
      <c r="Q396" s="23">
        <f>IF(OR($A396="",$E396="",Dashboard!$B$4="",Dashboard!$B$5=""),0,IF(AND($E396&gt;=Dashboard!$B$4,$E396&lt;=Dashboard!$B$5,OR(Dashboard!$B$6="All Clinics",$C396=Dashboard!$B$6),OR(Dashboard!$B$7="All Teams",$D396=Dashboard!$B$7)),1,0))</f>
        <v/>
      </c>
      <c r="R396" s="23">
        <f>IF($A396="",0,IF(OR($H396="Completed",$H396="No Show"),1,0))</f>
        <v/>
      </c>
      <c r="S396" s="23">
        <f>IF($A396="",0,IF($H396="No Show",1,0))</f>
        <v/>
      </c>
      <c r="T396" s="23">
        <f>IF($A396="",0,IF($H396="Canceled Late",1,0))</f>
        <v/>
      </c>
      <c r="U396" s="24">
        <f>IF($A396="","",IF(COUNTIF($A$7:$A$506,$A396)&gt;1,"Duplicate appointment ID",IF(OR($B396="",$C396="",$D396="",$E396="",$F396="",$G396="",$H396=""),"Missing required field",IF(AND($E396&lt;Dashboard!$B$3,$H396="Scheduled"),"Past appointment still Scheduled",IF(AND(OR($H396="Canceled Late",$H396="Canceled Timely"),OR($I396="",$J396="")),"Cancellation timestamp missing",IF(AND($H396="No Show",OR($N396="",$N396="Pending")),"No-show follow-up open",IF(AND($O396&lt;&gt;"",$O396&lt;$E396),"Rescheduled date before appointment","OK")))))))</f>
        <v/>
      </c>
    </row>
    <row r="397">
      <c r="A397" s="18" t="n"/>
      <c r="B397" s="18" t="n"/>
      <c r="C397" s="18" t="n"/>
      <c r="D397" s="18" t="n"/>
      <c r="E397" s="34" t="n"/>
      <c r="F397" s="20" t="n"/>
      <c r="G397" s="18" t="n"/>
      <c r="H397" s="18" t="n"/>
      <c r="I397" s="34" t="n"/>
      <c r="J397" s="20" t="n"/>
      <c r="K397" s="35">
        <f>IF(OR($A397="",$E397="",$F397="",$I397="",$J397=""),"",ROUND((($E397+$F397)-($I397+$J397))*24,1))</f>
        <v/>
      </c>
      <c r="L397" s="18" t="n"/>
      <c r="M397" s="34" t="n"/>
      <c r="N397" s="18" t="n"/>
      <c r="O397" s="34" t="n"/>
      <c r="P397" s="22" t="n"/>
      <c r="Q397" s="23">
        <f>IF(OR($A397="",$E397="",Dashboard!$B$4="",Dashboard!$B$5=""),0,IF(AND($E397&gt;=Dashboard!$B$4,$E397&lt;=Dashboard!$B$5,OR(Dashboard!$B$6="All Clinics",$C397=Dashboard!$B$6),OR(Dashboard!$B$7="All Teams",$D397=Dashboard!$B$7)),1,0))</f>
        <v/>
      </c>
      <c r="R397" s="23">
        <f>IF($A397="",0,IF(OR($H397="Completed",$H397="No Show"),1,0))</f>
        <v/>
      </c>
      <c r="S397" s="23">
        <f>IF($A397="",0,IF($H397="No Show",1,0))</f>
        <v/>
      </c>
      <c r="T397" s="23">
        <f>IF($A397="",0,IF($H397="Canceled Late",1,0))</f>
        <v/>
      </c>
      <c r="U397" s="24">
        <f>IF($A397="","",IF(COUNTIF($A$7:$A$506,$A397)&gt;1,"Duplicate appointment ID",IF(OR($B397="",$C397="",$D397="",$E397="",$F397="",$G397="",$H397=""),"Missing required field",IF(AND($E397&lt;Dashboard!$B$3,$H397="Scheduled"),"Past appointment still Scheduled",IF(AND(OR($H397="Canceled Late",$H397="Canceled Timely"),OR($I397="",$J397="")),"Cancellation timestamp missing",IF(AND($H397="No Show",OR($N397="",$N397="Pending")),"No-show follow-up open",IF(AND($O397&lt;&gt;"",$O397&lt;$E397),"Rescheduled date before appointment","OK")))))))</f>
        <v/>
      </c>
    </row>
    <row r="398">
      <c r="A398" s="18" t="n"/>
      <c r="B398" s="18" t="n"/>
      <c r="C398" s="18" t="n"/>
      <c r="D398" s="18" t="n"/>
      <c r="E398" s="34" t="n"/>
      <c r="F398" s="20" t="n"/>
      <c r="G398" s="18" t="n"/>
      <c r="H398" s="18" t="n"/>
      <c r="I398" s="34" t="n"/>
      <c r="J398" s="20" t="n"/>
      <c r="K398" s="35">
        <f>IF(OR($A398="",$E398="",$F398="",$I398="",$J398=""),"",ROUND((($E398+$F398)-($I398+$J398))*24,1))</f>
        <v/>
      </c>
      <c r="L398" s="18" t="n"/>
      <c r="M398" s="34" t="n"/>
      <c r="N398" s="18" t="n"/>
      <c r="O398" s="34" t="n"/>
      <c r="P398" s="22" t="n"/>
      <c r="Q398" s="23">
        <f>IF(OR($A398="",$E398="",Dashboard!$B$4="",Dashboard!$B$5=""),0,IF(AND($E398&gt;=Dashboard!$B$4,$E398&lt;=Dashboard!$B$5,OR(Dashboard!$B$6="All Clinics",$C398=Dashboard!$B$6),OR(Dashboard!$B$7="All Teams",$D398=Dashboard!$B$7)),1,0))</f>
        <v/>
      </c>
      <c r="R398" s="23">
        <f>IF($A398="",0,IF(OR($H398="Completed",$H398="No Show"),1,0))</f>
        <v/>
      </c>
      <c r="S398" s="23">
        <f>IF($A398="",0,IF($H398="No Show",1,0))</f>
        <v/>
      </c>
      <c r="T398" s="23">
        <f>IF($A398="",0,IF($H398="Canceled Late",1,0))</f>
        <v/>
      </c>
      <c r="U398" s="24">
        <f>IF($A398="","",IF(COUNTIF($A$7:$A$506,$A398)&gt;1,"Duplicate appointment ID",IF(OR($B398="",$C398="",$D398="",$E398="",$F398="",$G398="",$H398=""),"Missing required field",IF(AND($E398&lt;Dashboard!$B$3,$H398="Scheduled"),"Past appointment still Scheduled",IF(AND(OR($H398="Canceled Late",$H398="Canceled Timely"),OR($I398="",$J398="")),"Cancellation timestamp missing",IF(AND($H398="No Show",OR($N398="",$N398="Pending")),"No-show follow-up open",IF(AND($O398&lt;&gt;"",$O398&lt;$E398),"Rescheduled date before appointment","OK")))))))</f>
        <v/>
      </c>
    </row>
    <row r="399">
      <c r="A399" s="18" t="n"/>
      <c r="B399" s="18" t="n"/>
      <c r="C399" s="18" t="n"/>
      <c r="D399" s="18" t="n"/>
      <c r="E399" s="34" t="n"/>
      <c r="F399" s="20" t="n"/>
      <c r="G399" s="18" t="n"/>
      <c r="H399" s="18" t="n"/>
      <c r="I399" s="34" t="n"/>
      <c r="J399" s="20" t="n"/>
      <c r="K399" s="35">
        <f>IF(OR($A399="",$E399="",$F399="",$I399="",$J399=""),"",ROUND((($E399+$F399)-($I399+$J399))*24,1))</f>
        <v/>
      </c>
      <c r="L399" s="18" t="n"/>
      <c r="M399" s="34" t="n"/>
      <c r="N399" s="18" t="n"/>
      <c r="O399" s="34" t="n"/>
      <c r="P399" s="22" t="n"/>
      <c r="Q399" s="23">
        <f>IF(OR($A399="",$E399="",Dashboard!$B$4="",Dashboard!$B$5=""),0,IF(AND($E399&gt;=Dashboard!$B$4,$E399&lt;=Dashboard!$B$5,OR(Dashboard!$B$6="All Clinics",$C399=Dashboard!$B$6),OR(Dashboard!$B$7="All Teams",$D399=Dashboard!$B$7)),1,0))</f>
        <v/>
      </c>
      <c r="R399" s="23">
        <f>IF($A399="",0,IF(OR($H399="Completed",$H399="No Show"),1,0))</f>
        <v/>
      </c>
      <c r="S399" s="23">
        <f>IF($A399="",0,IF($H399="No Show",1,0))</f>
        <v/>
      </c>
      <c r="T399" s="23">
        <f>IF($A399="",0,IF($H399="Canceled Late",1,0))</f>
        <v/>
      </c>
      <c r="U399" s="24">
        <f>IF($A399="","",IF(COUNTIF($A$7:$A$506,$A399)&gt;1,"Duplicate appointment ID",IF(OR($B399="",$C399="",$D399="",$E399="",$F399="",$G399="",$H399=""),"Missing required field",IF(AND($E399&lt;Dashboard!$B$3,$H399="Scheduled"),"Past appointment still Scheduled",IF(AND(OR($H399="Canceled Late",$H399="Canceled Timely"),OR($I399="",$J399="")),"Cancellation timestamp missing",IF(AND($H399="No Show",OR($N399="",$N399="Pending")),"No-show follow-up open",IF(AND($O399&lt;&gt;"",$O399&lt;$E399),"Rescheduled date before appointment","OK")))))))</f>
        <v/>
      </c>
    </row>
    <row r="400">
      <c r="A400" s="18" t="n"/>
      <c r="B400" s="18" t="n"/>
      <c r="C400" s="18" t="n"/>
      <c r="D400" s="18" t="n"/>
      <c r="E400" s="34" t="n"/>
      <c r="F400" s="20" t="n"/>
      <c r="G400" s="18" t="n"/>
      <c r="H400" s="18" t="n"/>
      <c r="I400" s="34" t="n"/>
      <c r="J400" s="20" t="n"/>
      <c r="K400" s="35">
        <f>IF(OR($A400="",$E400="",$F400="",$I400="",$J400=""),"",ROUND((($E400+$F400)-($I400+$J400))*24,1))</f>
        <v/>
      </c>
      <c r="L400" s="18" t="n"/>
      <c r="M400" s="34" t="n"/>
      <c r="N400" s="18" t="n"/>
      <c r="O400" s="34" t="n"/>
      <c r="P400" s="22" t="n"/>
      <c r="Q400" s="23">
        <f>IF(OR($A400="",$E400="",Dashboard!$B$4="",Dashboard!$B$5=""),0,IF(AND($E400&gt;=Dashboard!$B$4,$E400&lt;=Dashboard!$B$5,OR(Dashboard!$B$6="All Clinics",$C400=Dashboard!$B$6),OR(Dashboard!$B$7="All Teams",$D400=Dashboard!$B$7)),1,0))</f>
        <v/>
      </c>
      <c r="R400" s="23">
        <f>IF($A400="",0,IF(OR($H400="Completed",$H400="No Show"),1,0))</f>
        <v/>
      </c>
      <c r="S400" s="23">
        <f>IF($A400="",0,IF($H400="No Show",1,0))</f>
        <v/>
      </c>
      <c r="T400" s="23">
        <f>IF($A400="",0,IF($H400="Canceled Late",1,0))</f>
        <v/>
      </c>
      <c r="U400" s="24">
        <f>IF($A400="","",IF(COUNTIF($A$7:$A$506,$A400)&gt;1,"Duplicate appointment ID",IF(OR($B400="",$C400="",$D400="",$E400="",$F400="",$G400="",$H400=""),"Missing required field",IF(AND($E400&lt;Dashboard!$B$3,$H400="Scheduled"),"Past appointment still Scheduled",IF(AND(OR($H400="Canceled Late",$H400="Canceled Timely"),OR($I400="",$J400="")),"Cancellation timestamp missing",IF(AND($H400="No Show",OR($N400="",$N400="Pending")),"No-show follow-up open",IF(AND($O400&lt;&gt;"",$O400&lt;$E400),"Rescheduled date before appointment","OK")))))))</f>
        <v/>
      </c>
    </row>
    <row r="401">
      <c r="A401" s="18" t="n"/>
      <c r="B401" s="18" t="n"/>
      <c r="C401" s="18" t="n"/>
      <c r="D401" s="18" t="n"/>
      <c r="E401" s="34" t="n"/>
      <c r="F401" s="20" t="n"/>
      <c r="G401" s="18" t="n"/>
      <c r="H401" s="18" t="n"/>
      <c r="I401" s="34" t="n"/>
      <c r="J401" s="20" t="n"/>
      <c r="K401" s="35">
        <f>IF(OR($A401="",$E401="",$F401="",$I401="",$J401=""),"",ROUND((($E401+$F401)-($I401+$J401))*24,1))</f>
        <v/>
      </c>
      <c r="L401" s="18" t="n"/>
      <c r="M401" s="34" t="n"/>
      <c r="N401" s="18" t="n"/>
      <c r="O401" s="34" t="n"/>
      <c r="P401" s="22" t="n"/>
      <c r="Q401" s="23">
        <f>IF(OR($A401="",$E401="",Dashboard!$B$4="",Dashboard!$B$5=""),0,IF(AND($E401&gt;=Dashboard!$B$4,$E401&lt;=Dashboard!$B$5,OR(Dashboard!$B$6="All Clinics",$C401=Dashboard!$B$6),OR(Dashboard!$B$7="All Teams",$D401=Dashboard!$B$7)),1,0))</f>
        <v/>
      </c>
      <c r="R401" s="23">
        <f>IF($A401="",0,IF(OR($H401="Completed",$H401="No Show"),1,0))</f>
        <v/>
      </c>
      <c r="S401" s="23">
        <f>IF($A401="",0,IF($H401="No Show",1,0))</f>
        <v/>
      </c>
      <c r="T401" s="23">
        <f>IF($A401="",0,IF($H401="Canceled Late",1,0))</f>
        <v/>
      </c>
      <c r="U401" s="24">
        <f>IF($A401="","",IF(COUNTIF($A$7:$A$506,$A401)&gt;1,"Duplicate appointment ID",IF(OR($B401="",$C401="",$D401="",$E401="",$F401="",$G401="",$H401=""),"Missing required field",IF(AND($E401&lt;Dashboard!$B$3,$H401="Scheduled"),"Past appointment still Scheduled",IF(AND(OR($H401="Canceled Late",$H401="Canceled Timely"),OR($I401="",$J401="")),"Cancellation timestamp missing",IF(AND($H401="No Show",OR($N401="",$N401="Pending")),"No-show follow-up open",IF(AND($O401&lt;&gt;"",$O401&lt;$E401),"Rescheduled date before appointment","OK")))))))</f>
        <v/>
      </c>
    </row>
    <row r="402">
      <c r="A402" s="18" t="n"/>
      <c r="B402" s="18" t="n"/>
      <c r="C402" s="18" t="n"/>
      <c r="D402" s="18" t="n"/>
      <c r="E402" s="34" t="n"/>
      <c r="F402" s="20" t="n"/>
      <c r="G402" s="18" t="n"/>
      <c r="H402" s="18" t="n"/>
      <c r="I402" s="34" t="n"/>
      <c r="J402" s="20" t="n"/>
      <c r="K402" s="35">
        <f>IF(OR($A402="",$E402="",$F402="",$I402="",$J402=""),"",ROUND((($E402+$F402)-($I402+$J402))*24,1))</f>
        <v/>
      </c>
      <c r="L402" s="18" t="n"/>
      <c r="M402" s="34" t="n"/>
      <c r="N402" s="18" t="n"/>
      <c r="O402" s="34" t="n"/>
      <c r="P402" s="22" t="n"/>
      <c r="Q402" s="23">
        <f>IF(OR($A402="",$E402="",Dashboard!$B$4="",Dashboard!$B$5=""),0,IF(AND($E402&gt;=Dashboard!$B$4,$E402&lt;=Dashboard!$B$5,OR(Dashboard!$B$6="All Clinics",$C402=Dashboard!$B$6),OR(Dashboard!$B$7="All Teams",$D402=Dashboard!$B$7)),1,0))</f>
        <v/>
      </c>
      <c r="R402" s="23">
        <f>IF($A402="",0,IF(OR($H402="Completed",$H402="No Show"),1,0))</f>
        <v/>
      </c>
      <c r="S402" s="23">
        <f>IF($A402="",0,IF($H402="No Show",1,0))</f>
        <v/>
      </c>
      <c r="T402" s="23">
        <f>IF($A402="",0,IF($H402="Canceled Late",1,0))</f>
        <v/>
      </c>
      <c r="U402" s="24">
        <f>IF($A402="","",IF(COUNTIF($A$7:$A$506,$A402)&gt;1,"Duplicate appointment ID",IF(OR($B402="",$C402="",$D402="",$E402="",$F402="",$G402="",$H402=""),"Missing required field",IF(AND($E402&lt;Dashboard!$B$3,$H402="Scheduled"),"Past appointment still Scheduled",IF(AND(OR($H402="Canceled Late",$H402="Canceled Timely"),OR($I402="",$J402="")),"Cancellation timestamp missing",IF(AND($H402="No Show",OR($N402="",$N402="Pending")),"No-show follow-up open",IF(AND($O402&lt;&gt;"",$O402&lt;$E402),"Rescheduled date before appointment","OK")))))))</f>
        <v/>
      </c>
    </row>
    <row r="403">
      <c r="A403" s="18" t="n"/>
      <c r="B403" s="18" t="n"/>
      <c r="C403" s="18" t="n"/>
      <c r="D403" s="18" t="n"/>
      <c r="E403" s="34" t="n"/>
      <c r="F403" s="20" t="n"/>
      <c r="G403" s="18" t="n"/>
      <c r="H403" s="18" t="n"/>
      <c r="I403" s="34" t="n"/>
      <c r="J403" s="20" t="n"/>
      <c r="K403" s="35">
        <f>IF(OR($A403="",$E403="",$F403="",$I403="",$J403=""),"",ROUND((($E403+$F403)-($I403+$J403))*24,1))</f>
        <v/>
      </c>
      <c r="L403" s="18" t="n"/>
      <c r="M403" s="34" t="n"/>
      <c r="N403" s="18" t="n"/>
      <c r="O403" s="34" t="n"/>
      <c r="P403" s="22" t="n"/>
      <c r="Q403" s="23">
        <f>IF(OR($A403="",$E403="",Dashboard!$B$4="",Dashboard!$B$5=""),0,IF(AND($E403&gt;=Dashboard!$B$4,$E403&lt;=Dashboard!$B$5,OR(Dashboard!$B$6="All Clinics",$C403=Dashboard!$B$6),OR(Dashboard!$B$7="All Teams",$D403=Dashboard!$B$7)),1,0))</f>
        <v/>
      </c>
      <c r="R403" s="23">
        <f>IF($A403="",0,IF(OR($H403="Completed",$H403="No Show"),1,0))</f>
        <v/>
      </c>
      <c r="S403" s="23">
        <f>IF($A403="",0,IF($H403="No Show",1,0))</f>
        <v/>
      </c>
      <c r="T403" s="23">
        <f>IF($A403="",0,IF($H403="Canceled Late",1,0))</f>
        <v/>
      </c>
      <c r="U403" s="24">
        <f>IF($A403="","",IF(COUNTIF($A$7:$A$506,$A403)&gt;1,"Duplicate appointment ID",IF(OR($B403="",$C403="",$D403="",$E403="",$F403="",$G403="",$H403=""),"Missing required field",IF(AND($E403&lt;Dashboard!$B$3,$H403="Scheduled"),"Past appointment still Scheduled",IF(AND(OR($H403="Canceled Late",$H403="Canceled Timely"),OR($I403="",$J403="")),"Cancellation timestamp missing",IF(AND($H403="No Show",OR($N403="",$N403="Pending")),"No-show follow-up open",IF(AND($O403&lt;&gt;"",$O403&lt;$E403),"Rescheduled date before appointment","OK")))))))</f>
        <v/>
      </c>
    </row>
    <row r="404">
      <c r="A404" s="18" t="n"/>
      <c r="B404" s="18" t="n"/>
      <c r="C404" s="18" t="n"/>
      <c r="D404" s="18" t="n"/>
      <c r="E404" s="34" t="n"/>
      <c r="F404" s="20" t="n"/>
      <c r="G404" s="18" t="n"/>
      <c r="H404" s="18" t="n"/>
      <c r="I404" s="34" t="n"/>
      <c r="J404" s="20" t="n"/>
      <c r="K404" s="35">
        <f>IF(OR($A404="",$E404="",$F404="",$I404="",$J404=""),"",ROUND((($E404+$F404)-($I404+$J404))*24,1))</f>
        <v/>
      </c>
      <c r="L404" s="18" t="n"/>
      <c r="M404" s="34" t="n"/>
      <c r="N404" s="18" t="n"/>
      <c r="O404" s="34" t="n"/>
      <c r="P404" s="22" t="n"/>
      <c r="Q404" s="23">
        <f>IF(OR($A404="",$E404="",Dashboard!$B$4="",Dashboard!$B$5=""),0,IF(AND($E404&gt;=Dashboard!$B$4,$E404&lt;=Dashboard!$B$5,OR(Dashboard!$B$6="All Clinics",$C404=Dashboard!$B$6),OR(Dashboard!$B$7="All Teams",$D404=Dashboard!$B$7)),1,0))</f>
        <v/>
      </c>
      <c r="R404" s="23">
        <f>IF($A404="",0,IF(OR($H404="Completed",$H404="No Show"),1,0))</f>
        <v/>
      </c>
      <c r="S404" s="23">
        <f>IF($A404="",0,IF($H404="No Show",1,0))</f>
        <v/>
      </c>
      <c r="T404" s="23">
        <f>IF($A404="",0,IF($H404="Canceled Late",1,0))</f>
        <v/>
      </c>
      <c r="U404" s="24">
        <f>IF($A404="","",IF(COUNTIF($A$7:$A$506,$A404)&gt;1,"Duplicate appointment ID",IF(OR($B404="",$C404="",$D404="",$E404="",$F404="",$G404="",$H404=""),"Missing required field",IF(AND($E404&lt;Dashboard!$B$3,$H404="Scheduled"),"Past appointment still Scheduled",IF(AND(OR($H404="Canceled Late",$H404="Canceled Timely"),OR($I404="",$J404="")),"Cancellation timestamp missing",IF(AND($H404="No Show",OR($N404="",$N404="Pending")),"No-show follow-up open",IF(AND($O404&lt;&gt;"",$O404&lt;$E404),"Rescheduled date before appointment","OK")))))))</f>
        <v/>
      </c>
    </row>
    <row r="405">
      <c r="A405" s="18" t="n"/>
      <c r="B405" s="18" t="n"/>
      <c r="C405" s="18" t="n"/>
      <c r="D405" s="18" t="n"/>
      <c r="E405" s="34" t="n"/>
      <c r="F405" s="20" t="n"/>
      <c r="G405" s="18" t="n"/>
      <c r="H405" s="18" t="n"/>
      <c r="I405" s="34" t="n"/>
      <c r="J405" s="20" t="n"/>
      <c r="K405" s="35">
        <f>IF(OR($A405="",$E405="",$F405="",$I405="",$J405=""),"",ROUND((($E405+$F405)-($I405+$J405))*24,1))</f>
        <v/>
      </c>
      <c r="L405" s="18" t="n"/>
      <c r="M405" s="34" t="n"/>
      <c r="N405" s="18" t="n"/>
      <c r="O405" s="34" t="n"/>
      <c r="P405" s="22" t="n"/>
      <c r="Q405" s="23">
        <f>IF(OR($A405="",$E405="",Dashboard!$B$4="",Dashboard!$B$5=""),0,IF(AND($E405&gt;=Dashboard!$B$4,$E405&lt;=Dashboard!$B$5,OR(Dashboard!$B$6="All Clinics",$C405=Dashboard!$B$6),OR(Dashboard!$B$7="All Teams",$D405=Dashboard!$B$7)),1,0))</f>
        <v/>
      </c>
      <c r="R405" s="23">
        <f>IF($A405="",0,IF(OR($H405="Completed",$H405="No Show"),1,0))</f>
        <v/>
      </c>
      <c r="S405" s="23">
        <f>IF($A405="",0,IF($H405="No Show",1,0))</f>
        <v/>
      </c>
      <c r="T405" s="23">
        <f>IF($A405="",0,IF($H405="Canceled Late",1,0))</f>
        <v/>
      </c>
      <c r="U405" s="24">
        <f>IF($A405="","",IF(COUNTIF($A$7:$A$506,$A405)&gt;1,"Duplicate appointment ID",IF(OR($B405="",$C405="",$D405="",$E405="",$F405="",$G405="",$H405=""),"Missing required field",IF(AND($E405&lt;Dashboard!$B$3,$H405="Scheduled"),"Past appointment still Scheduled",IF(AND(OR($H405="Canceled Late",$H405="Canceled Timely"),OR($I405="",$J405="")),"Cancellation timestamp missing",IF(AND($H405="No Show",OR($N405="",$N405="Pending")),"No-show follow-up open",IF(AND($O405&lt;&gt;"",$O405&lt;$E405),"Rescheduled date before appointment","OK")))))))</f>
        <v/>
      </c>
    </row>
    <row r="406">
      <c r="A406" s="18" t="n"/>
      <c r="B406" s="18" t="n"/>
      <c r="C406" s="18" t="n"/>
      <c r="D406" s="18" t="n"/>
      <c r="E406" s="34" t="n"/>
      <c r="F406" s="20" t="n"/>
      <c r="G406" s="18" t="n"/>
      <c r="H406" s="18" t="n"/>
      <c r="I406" s="34" t="n"/>
      <c r="J406" s="20" t="n"/>
      <c r="K406" s="35">
        <f>IF(OR($A406="",$E406="",$F406="",$I406="",$J406=""),"",ROUND((($E406+$F406)-($I406+$J406))*24,1))</f>
        <v/>
      </c>
      <c r="L406" s="18" t="n"/>
      <c r="M406" s="34" t="n"/>
      <c r="N406" s="18" t="n"/>
      <c r="O406" s="34" t="n"/>
      <c r="P406" s="22" t="n"/>
      <c r="Q406" s="23">
        <f>IF(OR($A406="",$E406="",Dashboard!$B$4="",Dashboard!$B$5=""),0,IF(AND($E406&gt;=Dashboard!$B$4,$E406&lt;=Dashboard!$B$5,OR(Dashboard!$B$6="All Clinics",$C406=Dashboard!$B$6),OR(Dashboard!$B$7="All Teams",$D406=Dashboard!$B$7)),1,0))</f>
        <v/>
      </c>
      <c r="R406" s="23">
        <f>IF($A406="",0,IF(OR($H406="Completed",$H406="No Show"),1,0))</f>
        <v/>
      </c>
      <c r="S406" s="23">
        <f>IF($A406="",0,IF($H406="No Show",1,0))</f>
        <v/>
      </c>
      <c r="T406" s="23">
        <f>IF($A406="",0,IF($H406="Canceled Late",1,0))</f>
        <v/>
      </c>
      <c r="U406" s="24">
        <f>IF($A406="","",IF(COUNTIF($A$7:$A$506,$A406)&gt;1,"Duplicate appointment ID",IF(OR($B406="",$C406="",$D406="",$E406="",$F406="",$G406="",$H406=""),"Missing required field",IF(AND($E406&lt;Dashboard!$B$3,$H406="Scheduled"),"Past appointment still Scheduled",IF(AND(OR($H406="Canceled Late",$H406="Canceled Timely"),OR($I406="",$J406="")),"Cancellation timestamp missing",IF(AND($H406="No Show",OR($N406="",$N406="Pending")),"No-show follow-up open",IF(AND($O406&lt;&gt;"",$O406&lt;$E406),"Rescheduled date before appointment","OK")))))))</f>
        <v/>
      </c>
    </row>
    <row r="407">
      <c r="A407" s="18" t="n"/>
      <c r="B407" s="18" t="n"/>
      <c r="C407" s="18" t="n"/>
      <c r="D407" s="18" t="n"/>
      <c r="E407" s="34" t="n"/>
      <c r="F407" s="20" t="n"/>
      <c r="G407" s="18" t="n"/>
      <c r="H407" s="18" t="n"/>
      <c r="I407" s="34" t="n"/>
      <c r="J407" s="20" t="n"/>
      <c r="K407" s="35">
        <f>IF(OR($A407="",$E407="",$F407="",$I407="",$J407=""),"",ROUND((($E407+$F407)-($I407+$J407))*24,1))</f>
        <v/>
      </c>
      <c r="L407" s="18" t="n"/>
      <c r="M407" s="34" t="n"/>
      <c r="N407" s="18" t="n"/>
      <c r="O407" s="34" t="n"/>
      <c r="P407" s="22" t="n"/>
      <c r="Q407" s="23">
        <f>IF(OR($A407="",$E407="",Dashboard!$B$4="",Dashboard!$B$5=""),0,IF(AND($E407&gt;=Dashboard!$B$4,$E407&lt;=Dashboard!$B$5,OR(Dashboard!$B$6="All Clinics",$C407=Dashboard!$B$6),OR(Dashboard!$B$7="All Teams",$D407=Dashboard!$B$7)),1,0))</f>
        <v/>
      </c>
      <c r="R407" s="23">
        <f>IF($A407="",0,IF(OR($H407="Completed",$H407="No Show"),1,0))</f>
        <v/>
      </c>
      <c r="S407" s="23">
        <f>IF($A407="",0,IF($H407="No Show",1,0))</f>
        <v/>
      </c>
      <c r="T407" s="23">
        <f>IF($A407="",0,IF($H407="Canceled Late",1,0))</f>
        <v/>
      </c>
      <c r="U407" s="24">
        <f>IF($A407="","",IF(COUNTIF($A$7:$A$506,$A407)&gt;1,"Duplicate appointment ID",IF(OR($B407="",$C407="",$D407="",$E407="",$F407="",$G407="",$H407=""),"Missing required field",IF(AND($E407&lt;Dashboard!$B$3,$H407="Scheduled"),"Past appointment still Scheduled",IF(AND(OR($H407="Canceled Late",$H407="Canceled Timely"),OR($I407="",$J407="")),"Cancellation timestamp missing",IF(AND($H407="No Show",OR($N407="",$N407="Pending")),"No-show follow-up open",IF(AND($O407&lt;&gt;"",$O407&lt;$E407),"Rescheduled date before appointment","OK")))))))</f>
        <v/>
      </c>
    </row>
    <row r="408">
      <c r="A408" s="18" t="n"/>
      <c r="B408" s="18" t="n"/>
      <c r="C408" s="18" t="n"/>
      <c r="D408" s="18" t="n"/>
      <c r="E408" s="34" t="n"/>
      <c r="F408" s="20" t="n"/>
      <c r="G408" s="18" t="n"/>
      <c r="H408" s="18" t="n"/>
      <c r="I408" s="34" t="n"/>
      <c r="J408" s="20" t="n"/>
      <c r="K408" s="35">
        <f>IF(OR($A408="",$E408="",$F408="",$I408="",$J408=""),"",ROUND((($E408+$F408)-($I408+$J408))*24,1))</f>
        <v/>
      </c>
      <c r="L408" s="18" t="n"/>
      <c r="M408" s="34" t="n"/>
      <c r="N408" s="18" t="n"/>
      <c r="O408" s="34" t="n"/>
      <c r="P408" s="22" t="n"/>
      <c r="Q408" s="23">
        <f>IF(OR($A408="",$E408="",Dashboard!$B$4="",Dashboard!$B$5=""),0,IF(AND($E408&gt;=Dashboard!$B$4,$E408&lt;=Dashboard!$B$5,OR(Dashboard!$B$6="All Clinics",$C408=Dashboard!$B$6),OR(Dashboard!$B$7="All Teams",$D408=Dashboard!$B$7)),1,0))</f>
        <v/>
      </c>
      <c r="R408" s="23">
        <f>IF($A408="",0,IF(OR($H408="Completed",$H408="No Show"),1,0))</f>
        <v/>
      </c>
      <c r="S408" s="23">
        <f>IF($A408="",0,IF($H408="No Show",1,0))</f>
        <v/>
      </c>
      <c r="T408" s="23">
        <f>IF($A408="",0,IF($H408="Canceled Late",1,0))</f>
        <v/>
      </c>
      <c r="U408" s="24">
        <f>IF($A408="","",IF(COUNTIF($A$7:$A$506,$A408)&gt;1,"Duplicate appointment ID",IF(OR($B408="",$C408="",$D408="",$E408="",$F408="",$G408="",$H408=""),"Missing required field",IF(AND($E408&lt;Dashboard!$B$3,$H408="Scheduled"),"Past appointment still Scheduled",IF(AND(OR($H408="Canceled Late",$H408="Canceled Timely"),OR($I408="",$J408="")),"Cancellation timestamp missing",IF(AND($H408="No Show",OR($N408="",$N408="Pending")),"No-show follow-up open",IF(AND($O408&lt;&gt;"",$O408&lt;$E408),"Rescheduled date before appointment","OK")))))))</f>
        <v/>
      </c>
    </row>
    <row r="409">
      <c r="A409" s="18" t="n"/>
      <c r="B409" s="18" t="n"/>
      <c r="C409" s="18" t="n"/>
      <c r="D409" s="18" t="n"/>
      <c r="E409" s="34" t="n"/>
      <c r="F409" s="20" t="n"/>
      <c r="G409" s="18" t="n"/>
      <c r="H409" s="18" t="n"/>
      <c r="I409" s="34" t="n"/>
      <c r="J409" s="20" t="n"/>
      <c r="K409" s="35">
        <f>IF(OR($A409="",$E409="",$F409="",$I409="",$J409=""),"",ROUND((($E409+$F409)-($I409+$J409))*24,1))</f>
        <v/>
      </c>
      <c r="L409" s="18" t="n"/>
      <c r="M409" s="34" t="n"/>
      <c r="N409" s="18" t="n"/>
      <c r="O409" s="34" t="n"/>
      <c r="P409" s="22" t="n"/>
      <c r="Q409" s="23">
        <f>IF(OR($A409="",$E409="",Dashboard!$B$4="",Dashboard!$B$5=""),0,IF(AND($E409&gt;=Dashboard!$B$4,$E409&lt;=Dashboard!$B$5,OR(Dashboard!$B$6="All Clinics",$C409=Dashboard!$B$6),OR(Dashboard!$B$7="All Teams",$D409=Dashboard!$B$7)),1,0))</f>
        <v/>
      </c>
      <c r="R409" s="23">
        <f>IF($A409="",0,IF(OR($H409="Completed",$H409="No Show"),1,0))</f>
        <v/>
      </c>
      <c r="S409" s="23">
        <f>IF($A409="",0,IF($H409="No Show",1,0))</f>
        <v/>
      </c>
      <c r="T409" s="23">
        <f>IF($A409="",0,IF($H409="Canceled Late",1,0))</f>
        <v/>
      </c>
      <c r="U409" s="24">
        <f>IF($A409="","",IF(COUNTIF($A$7:$A$506,$A409)&gt;1,"Duplicate appointment ID",IF(OR($B409="",$C409="",$D409="",$E409="",$F409="",$G409="",$H409=""),"Missing required field",IF(AND($E409&lt;Dashboard!$B$3,$H409="Scheduled"),"Past appointment still Scheduled",IF(AND(OR($H409="Canceled Late",$H409="Canceled Timely"),OR($I409="",$J409="")),"Cancellation timestamp missing",IF(AND($H409="No Show",OR($N409="",$N409="Pending")),"No-show follow-up open",IF(AND($O409&lt;&gt;"",$O409&lt;$E409),"Rescheduled date before appointment","OK")))))))</f>
        <v/>
      </c>
    </row>
    <row r="410">
      <c r="A410" s="18" t="n"/>
      <c r="B410" s="18" t="n"/>
      <c r="C410" s="18" t="n"/>
      <c r="D410" s="18" t="n"/>
      <c r="E410" s="34" t="n"/>
      <c r="F410" s="20" t="n"/>
      <c r="G410" s="18" t="n"/>
      <c r="H410" s="18" t="n"/>
      <c r="I410" s="34" t="n"/>
      <c r="J410" s="20" t="n"/>
      <c r="K410" s="35">
        <f>IF(OR($A410="",$E410="",$F410="",$I410="",$J410=""),"",ROUND((($E410+$F410)-($I410+$J410))*24,1))</f>
        <v/>
      </c>
      <c r="L410" s="18" t="n"/>
      <c r="M410" s="34" t="n"/>
      <c r="N410" s="18" t="n"/>
      <c r="O410" s="34" t="n"/>
      <c r="P410" s="22" t="n"/>
      <c r="Q410" s="23">
        <f>IF(OR($A410="",$E410="",Dashboard!$B$4="",Dashboard!$B$5=""),0,IF(AND($E410&gt;=Dashboard!$B$4,$E410&lt;=Dashboard!$B$5,OR(Dashboard!$B$6="All Clinics",$C410=Dashboard!$B$6),OR(Dashboard!$B$7="All Teams",$D410=Dashboard!$B$7)),1,0))</f>
        <v/>
      </c>
      <c r="R410" s="23">
        <f>IF($A410="",0,IF(OR($H410="Completed",$H410="No Show"),1,0))</f>
        <v/>
      </c>
      <c r="S410" s="23">
        <f>IF($A410="",0,IF($H410="No Show",1,0))</f>
        <v/>
      </c>
      <c r="T410" s="23">
        <f>IF($A410="",0,IF($H410="Canceled Late",1,0))</f>
        <v/>
      </c>
      <c r="U410" s="24">
        <f>IF($A410="","",IF(COUNTIF($A$7:$A$506,$A410)&gt;1,"Duplicate appointment ID",IF(OR($B410="",$C410="",$D410="",$E410="",$F410="",$G410="",$H410=""),"Missing required field",IF(AND($E410&lt;Dashboard!$B$3,$H410="Scheduled"),"Past appointment still Scheduled",IF(AND(OR($H410="Canceled Late",$H410="Canceled Timely"),OR($I410="",$J410="")),"Cancellation timestamp missing",IF(AND($H410="No Show",OR($N410="",$N410="Pending")),"No-show follow-up open",IF(AND($O410&lt;&gt;"",$O410&lt;$E410),"Rescheduled date before appointment","OK")))))))</f>
        <v/>
      </c>
    </row>
    <row r="411">
      <c r="A411" s="18" t="n"/>
      <c r="B411" s="18" t="n"/>
      <c r="C411" s="18" t="n"/>
      <c r="D411" s="18" t="n"/>
      <c r="E411" s="34" t="n"/>
      <c r="F411" s="20" t="n"/>
      <c r="G411" s="18" t="n"/>
      <c r="H411" s="18" t="n"/>
      <c r="I411" s="34" t="n"/>
      <c r="J411" s="20" t="n"/>
      <c r="K411" s="35">
        <f>IF(OR($A411="",$E411="",$F411="",$I411="",$J411=""),"",ROUND((($E411+$F411)-($I411+$J411))*24,1))</f>
        <v/>
      </c>
      <c r="L411" s="18" t="n"/>
      <c r="M411" s="34" t="n"/>
      <c r="N411" s="18" t="n"/>
      <c r="O411" s="34" t="n"/>
      <c r="P411" s="22" t="n"/>
      <c r="Q411" s="23">
        <f>IF(OR($A411="",$E411="",Dashboard!$B$4="",Dashboard!$B$5=""),0,IF(AND($E411&gt;=Dashboard!$B$4,$E411&lt;=Dashboard!$B$5,OR(Dashboard!$B$6="All Clinics",$C411=Dashboard!$B$6),OR(Dashboard!$B$7="All Teams",$D411=Dashboard!$B$7)),1,0))</f>
        <v/>
      </c>
      <c r="R411" s="23">
        <f>IF($A411="",0,IF(OR($H411="Completed",$H411="No Show"),1,0))</f>
        <v/>
      </c>
      <c r="S411" s="23">
        <f>IF($A411="",0,IF($H411="No Show",1,0))</f>
        <v/>
      </c>
      <c r="T411" s="23">
        <f>IF($A411="",0,IF($H411="Canceled Late",1,0))</f>
        <v/>
      </c>
      <c r="U411" s="24">
        <f>IF($A411="","",IF(COUNTIF($A$7:$A$506,$A411)&gt;1,"Duplicate appointment ID",IF(OR($B411="",$C411="",$D411="",$E411="",$F411="",$G411="",$H411=""),"Missing required field",IF(AND($E411&lt;Dashboard!$B$3,$H411="Scheduled"),"Past appointment still Scheduled",IF(AND(OR($H411="Canceled Late",$H411="Canceled Timely"),OR($I411="",$J411="")),"Cancellation timestamp missing",IF(AND($H411="No Show",OR($N411="",$N411="Pending")),"No-show follow-up open",IF(AND($O411&lt;&gt;"",$O411&lt;$E411),"Rescheduled date before appointment","OK")))))))</f>
        <v/>
      </c>
    </row>
    <row r="412">
      <c r="A412" s="18" t="n"/>
      <c r="B412" s="18" t="n"/>
      <c r="C412" s="18" t="n"/>
      <c r="D412" s="18" t="n"/>
      <c r="E412" s="34" t="n"/>
      <c r="F412" s="20" t="n"/>
      <c r="G412" s="18" t="n"/>
      <c r="H412" s="18" t="n"/>
      <c r="I412" s="34" t="n"/>
      <c r="J412" s="20" t="n"/>
      <c r="K412" s="35">
        <f>IF(OR($A412="",$E412="",$F412="",$I412="",$J412=""),"",ROUND((($E412+$F412)-($I412+$J412))*24,1))</f>
        <v/>
      </c>
      <c r="L412" s="18" t="n"/>
      <c r="M412" s="34" t="n"/>
      <c r="N412" s="18" t="n"/>
      <c r="O412" s="34" t="n"/>
      <c r="P412" s="22" t="n"/>
      <c r="Q412" s="23">
        <f>IF(OR($A412="",$E412="",Dashboard!$B$4="",Dashboard!$B$5=""),0,IF(AND($E412&gt;=Dashboard!$B$4,$E412&lt;=Dashboard!$B$5,OR(Dashboard!$B$6="All Clinics",$C412=Dashboard!$B$6),OR(Dashboard!$B$7="All Teams",$D412=Dashboard!$B$7)),1,0))</f>
        <v/>
      </c>
      <c r="R412" s="23">
        <f>IF($A412="",0,IF(OR($H412="Completed",$H412="No Show"),1,0))</f>
        <v/>
      </c>
      <c r="S412" s="23">
        <f>IF($A412="",0,IF($H412="No Show",1,0))</f>
        <v/>
      </c>
      <c r="T412" s="23">
        <f>IF($A412="",0,IF($H412="Canceled Late",1,0))</f>
        <v/>
      </c>
      <c r="U412" s="24">
        <f>IF($A412="","",IF(COUNTIF($A$7:$A$506,$A412)&gt;1,"Duplicate appointment ID",IF(OR($B412="",$C412="",$D412="",$E412="",$F412="",$G412="",$H412=""),"Missing required field",IF(AND($E412&lt;Dashboard!$B$3,$H412="Scheduled"),"Past appointment still Scheduled",IF(AND(OR($H412="Canceled Late",$H412="Canceled Timely"),OR($I412="",$J412="")),"Cancellation timestamp missing",IF(AND($H412="No Show",OR($N412="",$N412="Pending")),"No-show follow-up open",IF(AND($O412&lt;&gt;"",$O412&lt;$E412),"Rescheduled date before appointment","OK")))))))</f>
        <v/>
      </c>
    </row>
    <row r="413">
      <c r="A413" s="18" t="n"/>
      <c r="B413" s="18" t="n"/>
      <c r="C413" s="18" t="n"/>
      <c r="D413" s="18" t="n"/>
      <c r="E413" s="34" t="n"/>
      <c r="F413" s="20" t="n"/>
      <c r="G413" s="18" t="n"/>
      <c r="H413" s="18" t="n"/>
      <c r="I413" s="34" t="n"/>
      <c r="J413" s="20" t="n"/>
      <c r="K413" s="35">
        <f>IF(OR($A413="",$E413="",$F413="",$I413="",$J413=""),"",ROUND((($E413+$F413)-($I413+$J413))*24,1))</f>
        <v/>
      </c>
      <c r="L413" s="18" t="n"/>
      <c r="M413" s="34" t="n"/>
      <c r="N413" s="18" t="n"/>
      <c r="O413" s="34" t="n"/>
      <c r="P413" s="22" t="n"/>
      <c r="Q413" s="23">
        <f>IF(OR($A413="",$E413="",Dashboard!$B$4="",Dashboard!$B$5=""),0,IF(AND($E413&gt;=Dashboard!$B$4,$E413&lt;=Dashboard!$B$5,OR(Dashboard!$B$6="All Clinics",$C413=Dashboard!$B$6),OR(Dashboard!$B$7="All Teams",$D413=Dashboard!$B$7)),1,0))</f>
        <v/>
      </c>
      <c r="R413" s="23">
        <f>IF($A413="",0,IF(OR($H413="Completed",$H413="No Show"),1,0))</f>
        <v/>
      </c>
      <c r="S413" s="23">
        <f>IF($A413="",0,IF($H413="No Show",1,0))</f>
        <v/>
      </c>
      <c r="T413" s="23">
        <f>IF($A413="",0,IF($H413="Canceled Late",1,0))</f>
        <v/>
      </c>
      <c r="U413" s="24">
        <f>IF($A413="","",IF(COUNTIF($A$7:$A$506,$A413)&gt;1,"Duplicate appointment ID",IF(OR($B413="",$C413="",$D413="",$E413="",$F413="",$G413="",$H413=""),"Missing required field",IF(AND($E413&lt;Dashboard!$B$3,$H413="Scheduled"),"Past appointment still Scheduled",IF(AND(OR($H413="Canceled Late",$H413="Canceled Timely"),OR($I413="",$J413="")),"Cancellation timestamp missing",IF(AND($H413="No Show",OR($N413="",$N413="Pending")),"No-show follow-up open",IF(AND($O413&lt;&gt;"",$O413&lt;$E413),"Rescheduled date before appointment","OK")))))))</f>
        <v/>
      </c>
    </row>
    <row r="414">
      <c r="A414" s="18" t="n"/>
      <c r="B414" s="18" t="n"/>
      <c r="C414" s="18" t="n"/>
      <c r="D414" s="18" t="n"/>
      <c r="E414" s="34" t="n"/>
      <c r="F414" s="20" t="n"/>
      <c r="G414" s="18" t="n"/>
      <c r="H414" s="18" t="n"/>
      <c r="I414" s="34" t="n"/>
      <c r="J414" s="20" t="n"/>
      <c r="K414" s="35">
        <f>IF(OR($A414="",$E414="",$F414="",$I414="",$J414=""),"",ROUND((($E414+$F414)-($I414+$J414))*24,1))</f>
        <v/>
      </c>
      <c r="L414" s="18" t="n"/>
      <c r="M414" s="34" t="n"/>
      <c r="N414" s="18" t="n"/>
      <c r="O414" s="34" t="n"/>
      <c r="P414" s="22" t="n"/>
      <c r="Q414" s="23">
        <f>IF(OR($A414="",$E414="",Dashboard!$B$4="",Dashboard!$B$5=""),0,IF(AND($E414&gt;=Dashboard!$B$4,$E414&lt;=Dashboard!$B$5,OR(Dashboard!$B$6="All Clinics",$C414=Dashboard!$B$6),OR(Dashboard!$B$7="All Teams",$D414=Dashboard!$B$7)),1,0))</f>
        <v/>
      </c>
      <c r="R414" s="23">
        <f>IF($A414="",0,IF(OR($H414="Completed",$H414="No Show"),1,0))</f>
        <v/>
      </c>
      <c r="S414" s="23">
        <f>IF($A414="",0,IF($H414="No Show",1,0))</f>
        <v/>
      </c>
      <c r="T414" s="23">
        <f>IF($A414="",0,IF($H414="Canceled Late",1,0))</f>
        <v/>
      </c>
      <c r="U414" s="24">
        <f>IF($A414="","",IF(COUNTIF($A$7:$A$506,$A414)&gt;1,"Duplicate appointment ID",IF(OR($B414="",$C414="",$D414="",$E414="",$F414="",$G414="",$H414=""),"Missing required field",IF(AND($E414&lt;Dashboard!$B$3,$H414="Scheduled"),"Past appointment still Scheduled",IF(AND(OR($H414="Canceled Late",$H414="Canceled Timely"),OR($I414="",$J414="")),"Cancellation timestamp missing",IF(AND($H414="No Show",OR($N414="",$N414="Pending")),"No-show follow-up open",IF(AND($O414&lt;&gt;"",$O414&lt;$E414),"Rescheduled date before appointment","OK")))))))</f>
        <v/>
      </c>
    </row>
    <row r="415">
      <c r="A415" s="18" t="n"/>
      <c r="B415" s="18" t="n"/>
      <c r="C415" s="18" t="n"/>
      <c r="D415" s="18" t="n"/>
      <c r="E415" s="34" t="n"/>
      <c r="F415" s="20" t="n"/>
      <c r="G415" s="18" t="n"/>
      <c r="H415" s="18" t="n"/>
      <c r="I415" s="34" t="n"/>
      <c r="J415" s="20" t="n"/>
      <c r="K415" s="35">
        <f>IF(OR($A415="",$E415="",$F415="",$I415="",$J415=""),"",ROUND((($E415+$F415)-($I415+$J415))*24,1))</f>
        <v/>
      </c>
      <c r="L415" s="18" t="n"/>
      <c r="M415" s="34" t="n"/>
      <c r="N415" s="18" t="n"/>
      <c r="O415" s="34" t="n"/>
      <c r="P415" s="22" t="n"/>
      <c r="Q415" s="23">
        <f>IF(OR($A415="",$E415="",Dashboard!$B$4="",Dashboard!$B$5=""),0,IF(AND($E415&gt;=Dashboard!$B$4,$E415&lt;=Dashboard!$B$5,OR(Dashboard!$B$6="All Clinics",$C415=Dashboard!$B$6),OR(Dashboard!$B$7="All Teams",$D415=Dashboard!$B$7)),1,0))</f>
        <v/>
      </c>
      <c r="R415" s="23">
        <f>IF($A415="",0,IF(OR($H415="Completed",$H415="No Show"),1,0))</f>
        <v/>
      </c>
      <c r="S415" s="23">
        <f>IF($A415="",0,IF($H415="No Show",1,0))</f>
        <v/>
      </c>
      <c r="T415" s="23">
        <f>IF($A415="",0,IF($H415="Canceled Late",1,0))</f>
        <v/>
      </c>
      <c r="U415" s="24">
        <f>IF($A415="","",IF(COUNTIF($A$7:$A$506,$A415)&gt;1,"Duplicate appointment ID",IF(OR($B415="",$C415="",$D415="",$E415="",$F415="",$G415="",$H415=""),"Missing required field",IF(AND($E415&lt;Dashboard!$B$3,$H415="Scheduled"),"Past appointment still Scheduled",IF(AND(OR($H415="Canceled Late",$H415="Canceled Timely"),OR($I415="",$J415="")),"Cancellation timestamp missing",IF(AND($H415="No Show",OR($N415="",$N415="Pending")),"No-show follow-up open",IF(AND($O415&lt;&gt;"",$O415&lt;$E415),"Rescheduled date before appointment","OK")))))))</f>
        <v/>
      </c>
    </row>
    <row r="416">
      <c r="A416" s="18" t="n"/>
      <c r="B416" s="18" t="n"/>
      <c r="C416" s="18" t="n"/>
      <c r="D416" s="18" t="n"/>
      <c r="E416" s="34" t="n"/>
      <c r="F416" s="20" t="n"/>
      <c r="G416" s="18" t="n"/>
      <c r="H416" s="18" t="n"/>
      <c r="I416" s="34" t="n"/>
      <c r="J416" s="20" t="n"/>
      <c r="K416" s="35">
        <f>IF(OR($A416="",$E416="",$F416="",$I416="",$J416=""),"",ROUND((($E416+$F416)-($I416+$J416))*24,1))</f>
        <v/>
      </c>
      <c r="L416" s="18" t="n"/>
      <c r="M416" s="34" t="n"/>
      <c r="N416" s="18" t="n"/>
      <c r="O416" s="34" t="n"/>
      <c r="P416" s="22" t="n"/>
      <c r="Q416" s="23">
        <f>IF(OR($A416="",$E416="",Dashboard!$B$4="",Dashboard!$B$5=""),0,IF(AND($E416&gt;=Dashboard!$B$4,$E416&lt;=Dashboard!$B$5,OR(Dashboard!$B$6="All Clinics",$C416=Dashboard!$B$6),OR(Dashboard!$B$7="All Teams",$D416=Dashboard!$B$7)),1,0))</f>
        <v/>
      </c>
      <c r="R416" s="23">
        <f>IF($A416="",0,IF(OR($H416="Completed",$H416="No Show"),1,0))</f>
        <v/>
      </c>
      <c r="S416" s="23">
        <f>IF($A416="",0,IF($H416="No Show",1,0))</f>
        <v/>
      </c>
      <c r="T416" s="23">
        <f>IF($A416="",0,IF($H416="Canceled Late",1,0))</f>
        <v/>
      </c>
      <c r="U416" s="24">
        <f>IF($A416="","",IF(COUNTIF($A$7:$A$506,$A416)&gt;1,"Duplicate appointment ID",IF(OR($B416="",$C416="",$D416="",$E416="",$F416="",$G416="",$H416=""),"Missing required field",IF(AND($E416&lt;Dashboard!$B$3,$H416="Scheduled"),"Past appointment still Scheduled",IF(AND(OR($H416="Canceled Late",$H416="Canceled Timely"),OR($I416="",$J416="")),"Cancellation timestamp missing",IF(AND($H416="No Show",OR($N416="",$N416="Pending")),"No-show follow-up open",IF(AND($O416&lt;&gt;"",$O416&lt;$E416),"Rescheduled date before appointment","OK")))))))</f>
        <v/>
      </c>
    </row>
    <row r="417">
      <c r="A417" s="18" t="n"/>
      <c r="B417" s="18" t="n"/>
      <c r="C417" s="18" t="n"/>
      <c r="D417" s="18" t="n"/>
      <c r="E417" s="34" t="n"/>
      <c r="F417" s="20" t="n"/>
      <c r="G417" s="18" t="n"/>
      <c r="H417" s="18" t="n"/>
      <c r="I417" s="34" t="n"/>
      <c r="J417" s="20" t="n"/>
      <c r="K417" s="35">
        <f>IF(OR($A417="",$E417="",$F417="",$I417="",$J417=""),"",ROUND((($E417+$F417)-($I417+$J417))*24,1))</f>
        <v/>
      </c>
      <c r="L417" s="18" t="n"/>
      <c r="M417" s="34" t="n"/>
      <c r="N417" s="18" t="n"/>
      <c r="O417" s="34" t="n"/>
      <c r="P417" s="22" t="n"/>
      <c r="Q417" s="23">
        <f>IF(OR($A417="",$E417="",Dashboard!$B$4="",Dashboard!$B$5=""),0,IF(AND($E417&gt;=Dashboard!$B$4,$E417&lt;=Dashboard!$B$5,OR(Dashboard!$B$6="All Clinics",$C417=Dashboard!$B$6),OR(Dashboard!$B$7="All Teams",$D417=Dashboard!$B$7)),1,0))</f>
        <v/>
      </c>
      <c r="R417" s="23">
        <f>IF($A417="",0,IF(OR($H417="Completed",$H417="No Show"),1,0))</f>
        <v/>
      </c>
      <c r="S417" s="23">
        <f>IF($A417="",0,IF($H417="No Show",1,0))</f>
        <v/>
      </c>
      <c r="T417" s="23">
        <f>IF($A417="",0,IF($H417="Canceled Late",1,0))</f>
        <v/>
      </c>
      <c r="U417" s="24">
        <f>IF($A417="","",IF(COUNTIF($A$7:$A$506,$A417)&gt;1,"Duplicate appointment ID",IF(OR($B417="",$C417="",$D417="",$E417="",$F417="",$G417="",$H417=""),"Missing required field",IF(AND($E417&lt;Dashboard!$B$3,$H417="Scheduled"),"Past appointment still Scheduled",IF(AND(OR($H417="Canceled Late",$H417="Canceled Timely"),OR($I417="",$J417="")),"Cancellation timestamp missing",IF(AND($H417="No Show",OR($N417="",$N417="Pending")),"No-show follow-up open",IF(AND($O417&lt;&gt;"",$O417&lt;$E417),"Rescheduled date before appointment","OK")))))))</f>
        <v/>
      </c>
    </row>
    <row r="418">
      <c r="A418" s="18" t="n"/>
      <c r="B418" s="18" t="n"/>
      <c r="C418" s="18" t="n"/>
      <c r="D418" s="18" t="n"/>
      <c r="E418" s="34" t="n"/>
      <c r="F418" s="20" t="n"/>
      <c r="G418" s="18" t="n"/>
      <c r="H418" s="18" t="n"/>
      <c r="I418" s="34" t="n"/>
      <c r="J418" s="20" t="n"/>
      <c r="K418" s="35">
        <f>IF(OR($A418="",$E418="",$F418="",$I418="",$J418=""),"",ROUND((($E418+$F418)-($I418+$J418))*24,1))</f>
        <v/>
      </c>
      <c r="L418" s="18" t="n"/>
      <c r="M418" s="34" t="n"/>
      <c r="N418" s="18" t="n"/>
      <c r="O418" s="34" t="n"/>
      <c r="P418" s="22" t="n"/>
      <c r="Q418" s="23">
        <f>IF(OR($A418="",$E418="",Dashboard!$B$4="",Dashboard!$B$5=""),0,IF(AND($E418&gt;=Dashboard!$B$4,$E418&lt;=Dashboard!$B$5,OR(Dashboard!$B$6="All Clinics",$C418=Dashboard!$B$6),OR(Dashboard!$B$7="All Teams",$D418=Dashboard!$B$7)),1,0))</f>
        <v/>
      </c>
      <c r="R418" s="23">
        <f>IF($A418="",0,IF(OR($H418="Completed",$H418="No Show"),1,0))</f>
        <v/>
      </c>
      <c r="S418" s="23">
        <f>IF($A418="",0,IF($H418="No Show",1,0))</f>
        <v/>
      </c>
      <c r="T418" s="23">
        <f>IF($A418="",0,IF($H418="Canceled Late",1,0))</f>
        <v/>
      </c>
      <c r="U418" s="24">
        <f>IF($A418="","",IF(COUNTIF($A$7:$A$506,$A418)&gt;1,"Duplicate appointment ID",IF(OR($B418="",$C418="",$D418="",$E418="",$F418="",$G418="",$H418=""),"Missing required field",IF(AND($E418&lt;Dashboard!$B$3,$H418="Scheduled"),"Past appointment still Scheduled",IF(AND(OR($H418="Canceled Late",$H418="Canceled Timely"),OR($I418="",$J418="")),"Cancellation timestamp missing",IF(AND($H418="No Show",OR($N418="",$N418="Pending")),"No-show follow-up open",IF(AND($O418&lt;&gt;"",$O418&lt;$E418),"Rescheduled date before appointment","OK")))))))</f>
        <v/>
      </c>
    </row>
    <row r="419">
      <c r="A419" s="18" t="n"/>
      <c r="B419" s="18" t="n"/>
      <c r="C419" s="18" t="n"/>
      <c r="D419" s="18" t="n"/>
      <c r="E419" s="34" t="n"/>
      <c r="F419" s="20" t="n"/>
      <c r="G419" s="18" t="n"/>
      <c r="H419" s="18" t="n"/>
      <c r="I419" s="34" t="n"/>
      <c r="J419" s="20" t="n"/>
      <c r="K419" s="35">
        <f>IF(OR($A419="",$E419="",$F419="",$I419="",$J419=""),"",ROUND((($E419+$F419)-($I419+$J419))*24,1))</f>
        <v/>
      </c>
      <c r="L419" s="18" t="n"/>
      <c r="M419" s="34" t="n"/>
      <c r="N419" s="18" t="n"/>
      <c r="O419" s="34" t="n"/>
      <c r="P419" s="22" t="n"/>
      <c r="Q419" s="23">
        <f>IF(OR($A419="",$E419="",Dashboard!$B$4="",Dashboard!$B$5=""),0,IF(AND($E419&gt;=Dashboard!$B$4,$E419&lt;=Dashboard!$B$5,OR(Dashboard!$B$6="All Clinics",$C419=Dashboard!$B$6),OR(Dashboard!$B$7="All Teams",$D419=Dashboard!$B$7)),1,0))</f>
        <v/>
      </c>
      <c r="R419" s="23">
        <f>IF($A419="",0,IF(OR($H419="Completed",$H419="No Show"),1,0))</f>
        <v/>
      </c>
      <c r="S419" s="23">
        <f>IF($A419="",0,IF($H419="No Show",1,0))</f>
        <v/>
      </c>
      <c r="T419" s="23">
        <f>IF($A419="",0,IF($H419="Canceled Late",1,0))</f>
        <v/>
      </c>
      <c r="U419" s="24">
        <f>IF($A419="","",IF(COUNTIF($A$7:$A$506,$A419)&gt;1,"Duplicate appointment ID",IF(OR($B419="",$C419="",$D419="",$E419="",$F419="",$G419="",$H419=""),"Missing required field",IF(AND($E419&lt;Dashboard!$B$3,$H419="Scheduled"),"Past appointment still Scheduled",IF(AND(OR($H419="Canceled Late",$H419="Canceled Timely"),OR($I419="",$J419="")),"Cancellation timestamp missing",IF(AND($H419="No Show",OR($N419="",$N419="Pending")),"No-show follow-up open",IF(AND($O419&lt;&gt;"",$O419&lt;$E419),"Rescheduled date before appointment","OK")))))))</f>
        <v/>
      </c>
    </row>
    <row r="420">
      <c r="A420" s="18" t="n"/>
      <c r="B420" s="18" t="n"/>
      <c r="C420" s="18" t="n"/>
      <c r="D420" s="18" t="n"/>
      <c r="E420" s="34" t="n"/>
      <c r="F420" s="20" t="n"/>
      <c r="G420" s="18" t="n"/>
      <c r="H420" s="18" t="n"/>
      <c r="I420" s="34" t="n"/>
      <c r="J420" s="20" t="n"/>
      <c r="K420" s="35">
        <f>IF(OR($A420="",$E420="",$F420="",$I420="",$J420=""),"",ROUND((($E420+$F420)-($I420+$J420))*24,1))</f>
        <v/>
      </c>
      <c r="L420" s="18" t="n"/>
      <c r="M420" s="34" t="n"/>
      <c r="N420" s="18" t="n"/>
      <c r="O420" s="34" t="n"/>
      <c r="P420" s="22" t="n"/>
      <c r="Q420" s="23">
        <f>IF(OR($A420="",$E420="",Dashboard!$B$4="",Dashboard!$B$5=""),0,IF(AND($E420&gt;=Dashboard!$B$4,$E420&lt;=Dashboard!$B$5,OR(Dashboard!$B$6="All Clinics",$C420=Dashboard!$B$6),OR(Dashboard!$B$7="All Teams",$D420=Dashboard!$B$7)),1,0))</f>
        <v/>
      </c>
      <c r="R420" s="23">
        <f>IF($A420="",0,IF(OR($H420="Completed",$H420="No Show"),1,0))</f>
        <v/>
      </c>
      <c r="S420" s="23">
        <f>IF($A420="",0,IF($H420="No Show",1,0))</f>
        <v/>
      </c>
      <c r="T420" s="23">
        <f>IF($A420="",0,IF($H420="Canceled Late",1,0))</f>
        <v/>
      </c>
      <c r="U420" s="24">
        <f>IF($A420="","",IF(COUNTIF($A$7:$A$506,$A420)&gt;1,"Duplicate appointment ID",IF(OR($B420="",$C420="",$D420="",$E420="",$F420="",$G420="",$H420=""),"Missing required field",IF(AND($E420&lt;Dashboard!$B$3,$H420="Scheduled"),"Past appointment still Scheduled",IF(AND(OR($H420="Canceled Late",$H420="Canceled Timely"),OR($I420="",$J420="")),"Cancellation timestamp missing",IF(AND($H420="No Show",OR($N420="",$N420="Pending")),"No-show follow-up open",IF(AND($O420&lt;&gt;"",$O420&lt;$E420),"Rescheduled date before appointment","OK")))))))</f>
        <v/>
      </c>
    </row>
    <row r="421">
      <c r="A421" s="18" t="n"/>
      <c r="B421" s="18" t="n"/>
      <c r="C421" s="18" t="n"/>
      <c r="D421" s="18" t="n"/>
      <c r="E421" s="34" t="n"/>
      <c r="F421" s="20" t="n"/>
      <c r="G421" s="18" t="n"/>
      <c r="H421" s="18" t="n"/>
      <c r="I421" s="34" t="n"/>
      <c r="J421" s="20" t="n"/>
      <c r="K421" s="35">
        <f>IF(OR($A421="",$E421="",$F421="",$I421="",$J421=""),"",ROUND((($E421+$F421)-($I421+$J421))*24,1))</f>
        <v/>
      </c>
      <c r="L421" s="18" t="n"/>
      <c r="M421" s="34" t="n"/>
      <c r="N421" s="18" t="n"/>
      <c r="O421" s="34" t="n"/>
      <c r="P421" s="22" t="n"/>
      <c r="Q421" s="23">
        <f>IF(OR($A421="",$E421="",Dashboard!$B$4="",Dashboard!$B$5=""),0,IF(AND($E421&gt;=Dashboard!$B$4,$E421&lt;=Dashboard!$B$5,OR(Dashboard!$B$6="All Clinics",$C421=Dashboard!$B$6),OR(Dashboard!$B$7="All Teams",$D421=Dashboard!$B$7)),1,0))</f>
        <v/>
      </c>
      <c r="R421" s="23">
        <f>IF($A421="",0,IF(OR($H421="Completed",$H421="No Show"),1,0))</f>
        <v/>
      </c>
      <c r="S421" s="23">
        <f>IF($A421="",0,IF($H421="No Show",1,0))</f>
        <v/>
      </c>
      <c r="T421" s="23">
        <f>IF($A421="",0,IF($H421="Canceled Late",1,0))</f>
        <v/>
      </c>
      <c r="U421" s="24">
        <f>IF($A421="","",IF(COUNTIF($A$7:$A$506,$A421)&gt;1,"Duplicate appointment ID",IF(OR($B421="",$C421="",$D421="",$E421="",$F421="",$G421="",$H421=""),"Missing required field",IF(AND($E421&lt;Dashboard!$B$3,$H421="Scheduled"),"Past appointment still Scheduled",IF(AND(OR($H421="Canceled Late",$H421="Canceled Timely"),OR($I421="",$J421="")),"Cancellation timestamp missing",IF(AND($H421="No Show",OR($N421="",$N421="Pending")),"No-show follow-up open",IF(AND($O421&lt;&gt;"",$O421&lt;$E421),"Rescheduled date before appointment","OK")))))))</f>
        <v/>
      </c>
    </row>
    <row r="422">
      <c r="A422" s="18" t="n"/>
      <c r="B422" s="18" t="n"/>
      <c r="C422" s="18" t="n"/>
      <c r="D422" s="18" t="n"/>
      <c r="E422" s="34" t="n"/>
      <c r="F422" s="20" t="n"/>
      <c r="G422" s="18" t="n"/>
      <c r="H422" s="18" t="n"/>
      <c r="I422" s="34" t="n"/>
      <c r="J422" s="20" t="n"/>
      <c r="K422" s="35">
        <f>IF(OR($A422="",$E422="",$F422="",$I422="",$J422=""),"",ROUND((($E422+$F422)-($I422+$J422))*24,1))</f>
        <v/>
      </c>
      <c r="L422" s="18" t="n"/>
      <c r="M422" s="34" t="n"/>
      <c r="N422" s="18" t="n"/>
      <c r="O422" s="34" t="n"/>
      <c r="P422" s="22" t="n"/>
      <c r="Q422" s="23">
        <f>IF(OR($A422="",$E422="",Dashboard!$B$4="",Dashboard!$B$5=""),0,IF(AND($E422&gt;=Dashboard!$B$4,$E422&lt;=Dashboard!$B$5,OR(Dashboard!$B$6="All Clinics",$C422=Dashboard!$B$6),OR(Dashboard!$B$7="All Teams",$D422=Dashboard!$B$7)),1,0))</f>
        <v/>
      </c>
      <c r="R422" s="23">
        <f>IF($A422="",0,IF(OR($H422="Completed",$H422="No Show"),1,0))</f>
        <v/>
      </c>
      <c r="S422" s="23">
        <f>IF($A422="",0,IF($H422="No Show",1,0))</f>
        <v/>
      </c>
      <c r="T422" s="23">
        <f>IF($A422="",0,IF($H422="Canceled Late",1,0))</f>
        <v/>
      </c>
      <c r="U422" s="24">
        <f>IF($A422="","",IF(COUNTIF($A$7:$A$506,$A422)&gt;1,"Duplicate appointment ID",IF(OR($B422="",$C422="",$D422="",$E422="",$F422="",$G422="",$H422=""),"Missing required field",IF(AND($E422&lt;Dashboard!$B$3,$H422="Scheduled"),"Past appointment still Scheduled",IF(AND(OR($H422="Canceled Late",$H422="Canceled Timely"),OR($I422="",$J422="")),"Cancellation timestamp missing",IF(AND($H422="No Show",OR($N422="",$N422="Pending")),"No-show follow-up open",IF(AND($O422&lt;&gt;"",$O422&lt;$E422),"Rescheduled date before appointment","OK")))))))</f>
        <v/>
      </c>
    </row>
    <row r="423">
      <c r="A423" s="18" t="n"/>
      <c r="B423" s="18" t="n"/>
      <c r="C423" s="18" t="n"/>
      <c r="D423" s="18" t="n"/>
      <c r="E423" s="34" t="n"/>
      <c r="F423" s="20" t="n"/>
      <c r="G423" s="18" t="n"/>
      <c r="H423" s="18" t="n"/>
      <c r="I423" s="34" t="n"/>
      <c r="J423" s="20" t="n"/>
      <c r="K423" s="35">
        <f>IF(OR($A423="",$E423="",$F423="",$I423="",$J423=""),"",ROUND((($E423+$F423)-($I423+$J423))*24,1))</f>
        <v/>
      </c>
      <c r="L423" s="18" t="n"/>
      <c r="M423" s="34" t="n"/>
      <c r="N423" s="18" t="n"/>
      <c r="O423" s="34" t="n"/>
      <c r="P423" s="22" t="n"/>
      <c r="Q423" s="23">
        <f>IF(OR($A423="",$E423="",Dashboard!$B$4="",Dashboard!$B$5=""),0,IF(AND($E423&gt;=Dashboard!$B$4,$E423&lt;=Dashboard!$B$5,OR(Dashboard!$B$6="All Clinics",$C423=Dashboard!$B$6),OR(Dashboard!$B$7="All Teams",$D423=Dashboard!$B$7)),1,0))</f>
        <v/>
      </c>
      <c r="R423" s="23">
        <f>IF($A423="",0,IF(OR($H423="Completed",$H423="No Show"),1,0))</f>
        <v/>
      </c>
      <c r="S423" s="23">
        <f>IF($A423="",0,IF($H423="No Show",1,0))</f>
        <v/>
      </c>
      <c r="T423" s="23">
        <f>IF($A423="",0,IF($H423="Canceled Late",1,0))</f>
        <v/>
      </c>
      <c r="U423" s="24">
        <f>IF($A423="","",IF(COUNTIF($A$7:$A$506,$A423)&gt;1,"Duplicate appointment ID",IF(OR($B423="",$C423="",$D423="",$E423="",$F423="",$G423="",$H423=""),"Missing required field",IF(AND($E423&lt;Dashboard!$B$3,$H423="Scheduled"),"Past appointment still Scheduled",IF(AND(OR($H423="Canceled Late",$H423="Canceled Timely"),OR($I423="",$J423="")),"Cancellation timestamp missing",IF(AND($H423="No Show",OR($N423="",$N423="Pending")),"No-show follow-up open",IF(AND($O423&lt;&gt;"",$O423&lt;$E423),"Rescheduled date before appointment","OK")))))))</f>
        <v/>
      </c>
    </row>
    <row r="424">
      <c r="A424" s="18" t="n"/>
      <c r="B424" s="18" t="n"/>
      <c r="C424" s="18" t="n"/>
      <c r="D424" s="18" t="n"/>
      <c r="E424" s="34" t="n"/>
      <c r="F424" s="20" t="n"/>
      <c r="G424" s="18" t="n"/>
      <c r="H424" s="18" t="n"/>
      <c r="I424" s="34" t="n"/>
      <c r="J424" s="20" t="n"/>
      <c r="K424" s="35">
        <f>IF(OR($A424="",$E424="",$F424="",$I424="",$J424=""),"",ROUND((($E424+$F424)-($I424+$J424))*24,1))</f>
        <v/>
      </c>
      <c r="L424" s="18" t="n"/>
      <c r="M424" s="34" t="n"/>
      <c r="N424" s="18" t="n"/>
      <c r="O424" s="34" t="n"/>
      <c r="P424" s="22" t="n"/>
      <c r="Q424" s="23">
        <f>IF(OR($A424="",$E424="",Dashboard!$B$4="",Dashboard!$B$5=""),0,IF(AND($E424&gt;=Dashboard!$B$4,$E424&lt;=Dashboard!$B$5,OR(Dashboard!$B$6="All Clinics",$C424=Dashboard!$B$6),OR(Dashboard!$B$7="All Teams",$D424=Dashboard!$B$7)),1,0))</f>
        <v/>
      </c>
      <c r="R424" s="23">
        <f>IF($A424="",0,IF(OR($H424="Completed",$H424="No Show"),1,0))</f>
        <v/>
      </c>
      <c r="S424" s="23">
        <f>IF($A424="",0,IF($H424="No Show",1,0))</f>
        <v/>
      </c>
      <c r="T424" s="23">
        <f>IF($A424="",0,IF($H424="Canceled Late",1,0))</f>
        <v/>
      </c>
      <c r="U424" s="24">
        <f>IF($A424="","",IF(COUNTIF($A$7:$A$506,$A424)&gt;1,"Duplicate appointment ID",IF(OR($B424="",$C424="",$D424="",$E424="",$F424="",$G424="",$H424=""),"Missing required field",IF(AND($E424&lt;Dashboard!$B$3,$H424="Scheduled"),"Past appointment still Scheduled",IF(AND(OR($H424="Canceled Late",$H424="Canceled Timely"),OR($I424="",$J424="")),"Cancellation timestamp missing",IF(AND($H424="No Show",OR($N424="",$N424="Pending")),"No-show follow-up open",IF(AND($O424&lt;&gt;"",$O424&lt;$E424),"Rescheduled date before appointment","OK")))))))</f>
        <v/>
      </c>
    </row>
    <row r="425">
      <c r="A425" s="18" t="n"/>
      <c r="B425" s="18" t="n"/>
      <c r="C425" s="18" t="n"/>
      <c r="D425" s="18" t="n"/>
      <c r="E425" s="34" t="n"/>
      <c r="F425" s="20" t="n"/>
      <c r="G425" s="18" t="n"/>
      <c r="H425" s="18" t="n"/>
      <c r="I425" s="34" t="n"/>
      <c r="J425" s="20" t="n"/>
      <c r="K425" s="35">
        <f>IF(OR($A425="",$E425="",$F425="",$I425="",$J425=""),"",ROUND((($E425+$F425)-($I425+$J425))*24,1))</f>
        <v/>
      </c>
      <c r="L425" s="18" t="n"/>
      <c r="M425" s="34" t="n"/>
      <c r="N425" s="18" t="n"/>
      <c r="O425" s="34" t="n"/>
      <c r="P425" s="22" t="n"/>
      <c r="Q425" s="23">
        <f>IF(OR($A425="",$E425="",Dashboard!$B$4="",Dashboard!$B$5=""),0,IF(AND($E425&gt;=Dashboard!$B$4,$E425&lt;=Dashboard!$B$5,OR(Dashboard!$B$6="All Clinics",$C425=Dashboard!$B$6),OR(Dashboard!$B$7="All Teams",$D425=Dashboard!$B$7)),1,0))</f>
        <v/>
      </c>
      <c r="R425" s="23">
        <f>IF($A425="",0,IF(OR($H425="Completed",$H425="No Show"),1,0))</f>
        <v/>
      </c>
      <c r="S425" s="23">
        <f>IF($A425="",0,IF($H425="No Show",1,0))</f>
        <v/>
      </c>
      <c r="T425" s="23">
        <f>IF($A425="",0,IF($H425="Canceled Late",1,0))</f>
        <v/>
      </c>
      <c r="U425" s="24">
        <f>IF($A425="","",IF(COUNTIF($A$7:$A$506,$A425)&gt;1,"Duplicate appointment ID",IF(OR($B425="",$C425="",$D425="",$E425="",$F425="",$G425="",$H425=""),"Missing required field",IF(AND($E425&lt;Dashboard!$B$3,$H425="Scheduled"),"Past appointment still Scheduled",IF(AND(OR($H425="Canceled Late",$H425="Canceled Timely"),OR($I425="",$J425="")),"Cancellation timestamp missing",IF(AND($H425="No Show",OR($N425="",$N425="Pending")),"No-show follow-up open",IF(AND($O425&lt;&gt;"",$O425&lt;$E425),"Rescheduled date before appointment","OK")))))))</f>
        <v/>
      </c>
    </row>
    <row r="426">
      <c r="A426" s="18" t="n"/>
      <c r="B426" s="18" t="n"/>
      <c r="C426" s="18" t="n"/>
      <c r="D426" s="18" t="n"/>
      <c r="E426" s="34" t="n"/>
      <c r="F426" s="20" t="n"/>
      <c r="G426" s="18" t="n"/>
      <c r="H426" s="18" t="n"/>
      <c r="I426" s="34" t="n"/>
      <c r="J426" s="20" t="n"/>
      <c r="K426" s="35">
        <f>IF(OR($A426="",$E426="",$F426="",$I426="",$J426=""),"",ROUND((($E426+$F426)-($I426+$J426))*24,1))</f>
        <v/>
      </c>
      <c r="L426" s="18" t="n"/>
      <c r="M426" s="34" t="n"/>
      <c r="N426" s="18" t="n"/>
      <c r="O426" s="34" t="n"/>
      <c r="P426" s="22" t="n"/>
      <c r="Q426" s="23">
        <f>IF(OR($A426="",$E426="",Dashboard!$B$4="",Dashboard!$B$5=""),0,IF(AND($E426&gt;=Dashboard!$B$4,$E426&lt;=Dashboard!$B$5,OR(Dashboard!$B$6="All Clinics",$C426=Dashboard!$B$6),OR(Dashboard!$B$7="All Teams",$D426=Dashboard!$B$7)),1,0))</f>
        <v/>
      </c>
      <c r="R426" s="23">
        <f>IF($A426="",0,IF(OR($H426="Completed",$H426="No Show"),1,0))</f>
        <v/>
      </c>
      <c r="S426" s="23">
        <f>IF($A426="",0,IF($H426="No Show",1,0))</f>
        <v/>
      </c>
      <c r="T426" s="23">
        <f>IF($A426="",0,IF($H426="Canceled Late",1,0))</f>
        <v/>
      </c>
      <c r="U426" s="24">
        <f>IF($A426="","",IF(COUNTIF($A$7:$A$506,$A426)&gt;1,"Duplicate appointment ID",IF(OR($B426="",$C426="",$D426="",$E426="",$F426="",$G426="",$H426=""),"Missing required field",IF(AND($E426&lt;Dashboard!$B$3,$H426="Scheduled"),"Past appointment still Scheduled",IF(AND(OR($H426="Canceled Late",$H426="Canceled Timely"),OR($I426="",$J426="")),"Cancellation timestamp missing",IF(AND($H426="No Show",OR($N426="",$N426="Pending")),"No-show follow-up open",IF(AND($O426&lt;&gt;"",$O426&lt;$E426),"Rescheduled date before appointment","OK")))))))</f>
        <v/>
      </c>
    </row>
    <row r="427">
      <c r="A427" s="18" t="n"/>
      <c r="B427" s="18" t="n"/>
      <c r="C427" s="18" t="n"/>
      <c r="D427" s="18" t="n"/>
      <c r="E427" s="34" t="n"/>
      <c r="F427" s="20" t="n"/>
      <c r="G427" s="18" t="n"/>
      <c r="H427" s="18" t="n"/>
      <c r="I427" s="34" t="n"/>
      <c r="J427" s="20" t="n"/>
      <c r="K427" s="35">
        <f>IF(OR($A427="",$E427="",$F427="",$I427="",$J427=""),"",ROUND((($E427+$F427)-($I427+$J427))*24,1))</f>
        <v/>
      </c>
      <c r="L427" s="18" t="n"/>
      <c r="M427" s="34" t="n"/>
      <c r="N427" s="18" t="n"/>
      <c r="O427" s="34" t="n"/>
      <c r="P427" s="22" t="n"/>
      <c r="Q427" s="23">
        <f>IF(OR($A427="",$E427="",Dashboard!$B$4="",Dashboard!$B$5=""),0,IF(AND($E427&gt;=Dashboard!$B$4,$E427&lt;=Dashboard!$B$5,OR(Dashboard!$B$6="All Clinics",$C427=Dashboard!$B$6),OR(Dashboard!$B$7="All Teams",$D427=Dashboard!$B$7)),1,0))</f>
        <v/>
      </c>
      <c r="R427" s="23">
        <f>IF($A427="",0,IF(OR($H427="Completed",$H427="No Show"),1,0))</f>
        <v/>
      </c>
      <c r="S427" s="23">
        <f>IF($A427="",0,IF($H427="No Show",1,0))</f>
        <v/>
      </c>
      <c r="T427" s="23">
        <f>IF($A427="",0,IF($H427="Canceled Late",1,0))</f>
        <v/>
      </c>
      <c r="U427" s="24">
        <f>IF($A427="","",IF(COUNTIF($A$7:$A$506,$A427)&gt;1,"Duplicate appointment ID",IF(OR($B427="",$C427="",$D427="",$E427="",$F427="",$G427="",$H427=""),"Missing required field",IF(AND($E427&lt;Dashboard!$B$3,$H427="Scheduled"),"Past appointment still Scheduled",IF(AND(OR($H427="Canceled Late",$H427="Canceled Timely"),OR($I427="",$J427="")),"Cancellation timestamp missing",IF(AND($H427="No Show",OR($N427="",$N427="Pending")),"No-show follow-up open",IF(AND($O427&lt;&gt;"",$O427&lt;$E427),"Rescheduled date before appointment","OK")))))))</f>
        <v/>
      </c>
    </row>
    <row r="428">
      <c r="A428" s="18" t="n"/>
      <c r="B428" s="18" t="n"/>
      <c r="C428" s="18" t="n"/>
      <c r="D428" s="18" t="n"/>
      <c r="E428" s="34" t="n"/>
      <c r="F428" s="20" t="n"/>
      <c r="G428" s="18" t="n"/>
      <c r="H428" s="18" t="n"/>
      <c r="I428" s="34" t="n"/>
      <c r="J428" s="20" t="n"/>
      <c r="K428" s="35">
        <f>IF(OR($A428="",$E428="",$F428="",$I428="",$J428=""),"",ROUND((($E428+$F428)-($I428+$J428))*24,1))</f>
        <v/>
      </c>
      <c r="L428" s="18" t="n"/>
      <c r="M428" s="34" t="n"/>
      <c r="N428" s="18" t="n"/>
      <c r="O428" s="34" t="n"/>
      <c r="P428" s="22" t="n"/>
      <c r="Q428" s="23">
        <f>IF(OR($A428="",$E428="",Dashboard!$B$4="",Dashboard!$B$5=""),0,IF(AND($E428&gt;=Dashboard!$B$4,$E428&lt;=Dashboard!$B$5,OR(Dashboard!$B$6="All Clinics",$C428=Dashboard!$B$6),OR(Dashboard!$B$7="All Teams",$D428=Dashboard!$B$7)),1,0))</f>
        <v/>
      </c>
      <c r="R428" s="23">
        <f>IF($A428="",0,IF(OR($H428="Completed",$H428="No Show"),1,0))</f>
        <v/>
      </c>
      <c r="S428" s="23">
        <f>IF($A428="",0,IF($H428="No Show",1,0))</f>
        <v/>
      </c>
      <c r="T428" s="23">
        <f>IF($A428="",0,IF($H428="Canceled Late",1,0))</f>
        <v/>
      </c>
      <c r="U428" s="24">
        <f>IF($A428="","",IF(COUNTIF($A$7:$A$506,$A428)&gt;1,"Duplicate appointment ID",IF(OR($B428="",$C428="",$D428="",$E428="",$F428="",$G428="",$H428=""),"Missing required field",IF(AND($E428&lt;Dashboard!$B$3,$H428="Scheduled"),"Past appointment still Scheduled",IF(AND(OR($H428="Canceled Late",$H428="Canceled Timely"),OR($I428="",$J428="")),"Cancellation timestamp missing",IF(AND($H428="No Show",OR($N428="",$N428="Pending")),"No-show follow-up open",IF(AND($O428&lt;&gt;"",$O428&lt;$E428),"Rescheduled date before appointment","OK")))))))</f>
        <v/>
      </c>
    </row>
    <row r="429">
      <c r="A429" s="18" t="n"/>
      <c r="B429" s="18" t="n"/>
      <c r="C429" s="18" t="n"/>
      <c r="D429" s="18" t="n"/>
      <c r="E429" s="34" t="n"/>
      <c r="F429" s="20" t="n"/>
      <c r="G429" s="18" t="n"/>
      <c r="H429" s="18" t="n"/>
      <c r="I429" s="34" t="n"/>
      <c r="J429" s="20" t="n"/>
      <c r="K429" s="35">
        <f>IF(OR($A429="",$E429="",$F429="",$I429="",$J429=""),"",ROUND((($E429+$F429)-($I429+$J429))*24,1))</f>
        <v/>
      </c>
      <c r="L429" s="18" t="n"/>
      <c r="M429" s="34" t="n"/>
      <c r="N429" s="18" t="n"/>
      <c r="O429" s="34" t="n"/>
      <c r="P429" s="22" t="n"/>
      <c r="Q429" s="23">
        <f>IF(OR($A429="",$E429="",Dashboard!$B$4="",Dashboard!$B$5=""),0,IF(AND($E429&gt;=Dashboard!$B$4,$E429&lt;=Dashboard!$B$5,OR(Dashboard!$B$6="All Clinics",$C429=Dashboard!$B$6),OR(Dashboard!$B$7="All Teams",$D429=Dashboard!$B$7)),1,0))</f>
        <v/>
      </c>
      <c r="R429" s="23">
        <f>IF($A429="",0,IF(OR($H429="Completed",$H429="No Show"),1,0))</f>
        <v/>
      </c>
      <c r="S429" s="23">
        <f>IF($A429="",0,IF($H429="No Show",1,0))</f>
        <v/>
      </c>
      <c r="T429" s="23">
        <f>IF($A429="",0,IF($H429="Canceled Late",1,0))</f>
        <v/>
      </c>
      <c r="U429" s="24">
        <f>IF($A429="","",IF(COUNTIF($A$7:$A$506,$A429)&gt;1,"Duplicate appointment ID",IF(OR($B429="",$C429="",$D429="",$E429="",$F429="",$G429="",$H429=""),"Missing required field",IF(AND($E429&lt;Dashboard!$B$3,$H429="Scheduled"),"Past appointment still Scheduled",IF(AND(OR($H429="Canceled Late",$H429="Canceled Timely"),OR($I429="",$J429="")),"Cancellation timestamp missing",IF(AND($H429="No Show",OR($N429="",$N429="Pending")),"No-show follow-up open",IF(AND($O429&lt;&gt;"",$O429&lt;$E429),"Rescheduled date before appointment","OK")))))))</f>
        <v/>
      </c>
    </row>
    <row r="430">
      <c r="A430" s="18" t="n"/>
      <c r="B430" s="18" t="n"/>
      <c r="C430" s="18" t="n"/>
      <c r="D430" s="18" t="n"/>
      <c r="E430" s="34" t="n"/>
      <c r="F430" s="20" t="n"/>
      <c r="G430" s="18" t="n"/>
      <c r="H430" s="18" t="n"/>
      <c r="I430" s="34" t="n"/>
      <c r="J430" s="20" t="n"/>
      <c r="K430" s="35">
        <f>IF(OR($A430="",$E430="",$F430="",$I430="",$J430=""),"",ROUND((($E430+$F430)-($I430+$J430))*24,1))</f>
        <v/>
      </c>
      <c r="L430" s="18" t="n"/>
      <c r="M430" s="34" t="n"/>
      <c r="N430" s="18" t="n"/>
      <c r="O430" s="34" t="n"/>
      <c r="P430" s="22" t="n"/>
      <c r="Q430" s="23">
        <f>IF(OR($A430="",$E430="",Dashboard!$B$4="",Dashboard!$B$5=""),0,IF(AND($E430&gt;=Dashboard!$B$4,$E430&lt;=Dashboard!$B$5,OR(Dashboard!$B$6="All Clinics",$C430=Dashboard!$B$6),OR(Dashboard!$B$7="All Teams",$D430=Dashboard!$B$7)),1,0))</f>
        <v/>
      </c>
      <c r="R430" s="23">
        <f>IF($A430="",0,IF(OR($H430="Completed",$H430="No Show"),1,0))</f>
        <v/>
      </c>
      <c r="S430" s="23">
        <f>IF($A430="",0,IF($H430="No Show",1,0))</f>
        <v/>
      </c>
      <c r="T430" s="23">
        <f>IF($A430="",0,IF($H430="Canceled Late",1,0))</f>
        <v/>
      </c>
      <c r="U430" s="24">
        <f>IF($A430="","",IF(COUNTIF($A$7:$A$506,$A430)&gt;1,"Duplicate appointment ID",IF(OR($B430="",$C430="",$D430="",$E430="",$F430="",$G430="",$H430=""),"Missing required field",IF(AND($E430&lt;Dashboard!$B$3,$H430="Scheduled"),"Past appointment still Scheduled",IF(AND(OR($H430="Canceled Late",$H430="Canceled Timely"),OR($I430="",$J430="")),"Cancellation timestamp missing",IF(AND($H430="No Show",OR($N430="",$N430="Pending")),"No-show follow-up open",IF(AND($O430&lt;&gt;"",$O430&lt;$E430),"Rescheduled date before appointment","OK")))))))</f>
        <v/>
      </c>
    </row>
    <row r="431">
      <c r="A431" s="18" t="n"/>
      <c r="B431" s="18" t="n"/>
      <c r="C431" s="18" t="n"/>
      <c r="D431" s="18" t="n"/>
      <c r="E431" s="34" t="n"/>
      <c r="F431" s="20" t="n"/>
      <c r="G431" s="18" t="n"/>
      <c r="H431" s="18" t="n"/>
      <c r="I431" s="34" t="n"/>
      <c r="J431" s="20" t="n"/>
      <c r="K431" s="35">
        <f>IF(OR($A431="",$E431="",$F431="",$I431="",$J431=""),"",ROUND((($E431+$F431)-($I431+$J431))*24,1))</f>
        <v/>
      </c>
      <c r="L431" s="18" t="n"/>
      <c r="M431" s="34" t="n"/>
      <c r="N431" s="18" t="n"/>
      <c r="O431" s="34" t="n"/>
      <c r="P431" s="22" t="n"/>
      <c r="Q431" s="23">
        <f>IF(OR($A431="",$E431="",Dashboard!$B$4="",Dashboard!$B$5=""),0,IF(AND($E431&gt;=Dashboard!$B$4,$E431&lt;=Dashboard!$B$5,OR(Dashboard!$B$6="All Clinics",$C431=Dashboard!$B$6),OR(Dashboard!$B$7="All Teams",$D431=Dashboard!$B$7)),1,0))</f>
        <v/>
      </c>
      <c r="R431" s="23">
        <f>IF($A431="",0,IF(OR($H431="Completed",$H431="No Show"),1,0))</f>
        <v/>
      </c>
      <c r="S431" s="23">
        <f>IF($A431="",0,IF($H431="No Show",1,0))</f>
        <v/>
      </c>
      <c r="T431" s="23">
        <f>IF($A431="",0,IF($H431="Canceled Late",1,0))</f>
        <v/>
      </c>
      <c r="U431" s="24">
        <f>IF($A431="","",IF(COUNTIF($A$7:$A$506,$A431)&gt;1,"Duplicate appointment ID",IF(OR($B431="",$C431="",$D431="",$E431="",$F431="",$G431="",$H431=""),"Missing required field",IF(AND($E431&lt;Dashboard!$B$3,$H431="Scheduled"),"Past appointment still Scheduled",IF(AND(OR($H431="Canceled Late",$H431="Canceled Timely"),OR($I431="",$J431="")),"Cancellation timestamp missing",IF(AND($H431="No Show",OR($N431="",$N431="Pending")),"No-show follow-up open",IF(AND($O431&lt;&gt;"",$O431&lt;$E431),"Rescheduled date before appointment","OK")))))))</f>
        <v/>
      </c>
    </row>
    <row r="432">
      <c r="A432" s="18" t="n"/>
      <c r="B432" s="18" t="n"/>
      <c r="C432" s="18" t="n"/>
      <c r="D432" s="18" t="n"/>
      <c r="E432" s="34" t="n"/>
      <c r="F432" s="20" t="n"/>
      <c r="G432" s="18" t="n"/>
      <c r="H432" s="18" t="n"/>
      <c r="I432" s="34" t="n"/>
      <c r="J432" s="20" t="n"/>
      <c r="K432" s="35">
        <f>IF(OR($A432="",$E432="",$F432="",$I432="",$J432=""),"",ROUND((($E432+$F432)-($I432+$J432))*24,1))</f>
        <v/>
      </c>
      <c r="L432" s="18" t="n"/>
      <c r="M432" s="34" t="n"/>
      <c r="N432" s="18" t="n"/>
      <c r="O432" s="34" t="n"/>
      <c r="P432" s="22" t="n"/>
      <c r="Q432" s="23">
        <f>IF(OR($A432="",$E432="",Dashboard!$B$4="",Dashboard!$B$5=""),0,IF(AND($E432&gt;=Dashboard!$B$4,$E432&lt;=Dashboard!$B$5,OR(Dashboard!$B$6="All Clinics",$C432=Dashboard!$B$6),OR(Dashboard!$B$7="All Teams",$D432=Dashboard!$B$7)),1,0))</f>
        <v/>
      </c>
      <c r="R432" s="23">
        <f>IF($A432="",0,IF(OR($H432="Completed",$H432="No Show"),1,0))</f>
        <v/>
      </c>
      <c r="S432" s="23">
        <f>IF($A432="",0,IF($H432="No Show",1,0))</f>
        <v/>
      </c>
      <c r="T432" s="23">
        <f>IF($A432="",0,IF($H432="Canceled Late",1,0))</f>
        <v/>
      </c>
      <c r="U432" s="24">
        <f>IF($A432="","",IF(COUNTIF($A$7:$A$506,$A432)&gt;1,"Duplicate appointment ID",IF(OR($B432="",$C432="",$D432="",$E432="",$F432="",$G432="",$H432=""),"Missing required field",IF(AND($E432&lt;Dashboard!$B$3,$H432="Scheduled"),"Past appointment still Scheduled",IF(AND(OR($H432="Canceled Late",$H432="Canceled Timely"),OR($I432="",$J432="")),"Cancellation timestamp missing",IF(AND($H432="No Show",OR($N432="",$N432="Pending")),"No-show follow-up open",IF(AND($O432&lt;&gt;"",$O432&lt;$E432),"Rescheduled date before appointment","OK")))))))</f>
        <v/>
      </c>
    </row>
    <row r="433">
      <c r="A433" s="18" t="n"/>
      <c r="B433" s="18" t="n"/>
      <c r="C433" s="18" t="n"/>
      <c r="D433" s="18" t="n"/>
      <c r="E433" s="34" t="n"/>
      <c r="F433" s="20" t="n"/>
      <c r="G433" s="18" t="n"/>
      <c r="H433" s="18" t="n"/>
      <c r="I433" s="34" t="n"/>
      <c r="J433" s="20" t="n"/>
      <c r="K433" s="35">
        <f>IF(OR($A433="",$E433="",$F433="",$I433="",$J433=""),"",ROUND((($E433+$F433)-($I433+$J433))*24,1))</f>
        <v/>
      </c>
      <c r="L433" s="18" t="n"/>
      <c r="M433" s="34" t="n"/>
      <c r="N433" s="18" t="n"/>
      <c r="O433" s="34" t="n"/>
      <c r="P433" s="22" t="n"/>
      <c r="Q433" s="23">
        <f>IF(OR($A433="",$E433="",Dashboard!$B$4="",Dashboard!$B$5=""),0,IF(AND($E433&gt;=Dashboard!$B$4,$E433&lt;=Dashboard!$B$5,OR(Dashboard!$B$6="All Clinics",$C433=Dashboard!$B$6),OR(Dashboard!$B$7="All Teams",$D433=Dashboard!$B$7)),1,0))</f>
        <v/>
      </c>
      <c r="R433" s="23">
        <f>IF($A433="",0,IF(OR($H433="Completed",$H433="No Show"),1,0))</f>
        <v/>
      </c>
      <c r="S433" s="23">
        <f>IF($A433="",0,IF($H433="No Show",1,0))</f>
        <v/>
      </c>
      <c r="T433" s="23">
        <f>IF($A433="",0,IF($H433="Canceled Late",1,0))</f>
        <v/>
      </c>
      <c r="U433" s="24">
        <f>IF($A433="","",IF(COUNTIF($A$7:$A$506,$A433)&gt;1,"Duplicate appointment ID",IF(OR($B433="",$C433="",$D433="",$E433="",$F433="",$G433="",$H433=""),"Missing required field",IF(AND($E433&lt;Dashboard!$B$3,$H433="Scheduled"),"Past appointment still Scheduled",IF(AND(OR($H433="Canceled Late",$H433="Canceled Timely"),OR($I433="",$J433="")),"Cancellation timestamp missing",IF(AND($H433="No Show",OR($N433="",$N433="Pending")),"No-show follow-up open",IF(AND($O433&lt;&gt;"",$O433&lt;$E433),"Rescheduled date before appointment","OK")))))))</f>
        <v/>
      </c>
    </row>
    <row r="434">
      <c r="A434" s="18" t="n"/>
      <c r="B434" s="18" t="n"/>
      <c r="C434" s="18" t="n"/>
      <c r="D434" s="18" t="n"/>
      <c r="E434" s="34" t="n"/>
      <c r="F434" s="20" t="n"/>
      <c r="G434" s="18" t="n"/>
      <c r="H434" s="18" t="n"/>
      <c r="I434" s="34" t="n"/>
      <c r="J434" s="20" t="n"/>
      <c r="K434" s="35">
        <f>IF(OR($A434="",$E434="",$F434="",$I434="",$J434=""),"",ROUND((($E434+$F434)-($I434+$J434))*24,1))</f>
        <v/>
      </c>
      <c r="L434" s="18" t="n"/>
      <c r="M434" s="34" t="n"/>
      <c r="N434" s="18" t="n"/>
      <c r="O434" s="34" t="n"/>
      <c r="P434" s="22" t="n"/>
      <c r="Q434" s="23">
        <f>IF(OR($A434="",$E434="",Dashboard!$B$4="",Dashboard!$B$5=""),0,IF(AND($E434&gt;=Dashboard!$B$4,$E434&lt;=Dashboard!$B$5,OR(Dashboard!$B$6="All Clinics",$C434=Dashboard!$B$6),OR(Dashboard!$B$7="All Teams",$D434=Dashboard!$B$7)),1,0))</f>
        <v/>
      </c>
      <c r="R434" s="23">
        <f>IF($A434="",0,IF(OR($H434="Completed",$H434="No Show"),1,0))</f>
        <v/>
      </c>
      <c r="S434" s="23">
        <f>IF($A434="",0,IF($H434="No Show",1,0))</f>
        <v/>
      </c>
      <c r="T434" s="23">
        <f>IF($A434="",0,IF($H434="Canceled Late",1,0))</f>
        <v/>
      </c>
      <c r="U434" s="24">
        <f>IF($A434="","",IF(COUNTIF($A$7:$A$506,$A434)&gt;1,"Duplicate appointment ID",IF(OR($B434="",$C434="",$D434="",$E434="",$F434="",$G434="",$H434=""),"Missing required field",IF(AND($E434&lt;Dashboard!$B$3,$H434="Scheduled"),"Past appointment still Scheduled",IF(AND(OR($H434="Canceled Late",$H434="Canceled Timely"),OR($I434="",$J434="")),"Cancellation timestamp missing",IF(AND($H434="No Show",OR($N434="",$N434="Pending")),"No-show follow-up open",IF(AND($O434&lt;&gt;"",$O434&lt;$E434),"Rescheduled date before appointment","OK")))))))</f>
        <v/>
      </c>
    </row>
    <row r="435">
      <c r="A435" s="18" t="n"/>
      <c r="B435" s="18" t="n"/>
      <c r="C435" s="18" t="n"/>
      <c r="D435" s="18" t="n"/>
      <c r="E435" s="34" t="n"/>
      <c r="F435" s="20" t="n"/>
      <c r="G435" s="18" t="n"/>
      <c r="H435" s="18" t="n"/>
      <c r="I435" s="34" t="n"/>
      <c r="J435" s="20" t="n"/>
      <c r="K435" s="35">
        <f>IF(OR($A435="",$E435="",$F435="",$I435="",$J435=""),"",ROUND((($E435+$F435)-($I435+$J435))*24,1))</f>
        <v/>
      </c>
      <c r="L435" s="18" t="n"/>
      <c r="M435" s="34" t="n"/>
      <c r="N435" s="18" t="n"/>
      <c r="O435" s="34" t="n"/>
      <c r="P435" s="22" t="n"/>
      <c r="Q435" s="23">
        <f>IF(OR($A435="",$E435="",Dashboard!$B$4="",Dashboard!$B$5=""),0,IF(AND($E435&gt;=Dashboard!$B$4,$E435&lt;=Dashboard!$B$5,OR(Dashboard!$B$6="All Clinics",$C435=Dashboard!$B$6),OR(Dashboard!$B$7="All Teams",$D435=Dashboard!$B$7)),1,0))</f>
        <v/>
      </c>
      <c r="R435" s="23">
        <f>IF($A435="",0,IF(OR($H435="Completed",$H435="No Show"),1,0))</f>
        <v/>
      </c>
      <c r="S435" s="23">
        <f>IF($A435="",0,IF($H435="No Show",1,0))</f>
        <v/>
      </c>
      <c r="T435" s="23">
        <f>IF($A435="",0,IF($H435="Canceled Late",1,0))</f>
        <v/>
      </c>
      <c r="U435" s="24">
        <f>IF($A435="","",IF(COUNTIF($A$7:$A$506,$A435)&gt;1,"Duplicate appointment ID",IF(OR($B435="",$C435="",$D435="",$E435="",$F435="",$G435="",$H435=""),"Missing required field",IF(AND($E435&lt;Dashboard!$B$3,$H435="Scheduled"),"Past appointment still Scheduled",IF(AND(OR($H435="Canceled Late",$H435="Canceled Timely"),OR($I435="",$J435="")),"Cancellation timestamp missing",IF(AND($H435="No Show",OR($N435="",$N435="Pending")),"No-show follow-up open",IF(AND($O435&lt;&gt;"",$O435&lt;$E435),"Rescheduled date before appointment","OK")))))))</f>
        <v/>
      </c>
    </row>
    <row r="436">
      <c r="A436" s="18" t="n"/>
      <c r="B436" s="18" t="n"/>
      <c r="C436" s="18" t="n"/>
      <c r="D436" s="18" t="n"/>
      <c r="E436" s="34" t="n"/>
      <c r="F436" s="20" t="n"/>
      <c r="G436" s="18" t="n"/>
      <c r="H436" s="18" t="n"/>
      <c r="I436" s="34" t="n"/>
      <c r="J436" s="20" t="n"/>
      <c r="K436" s="35">
        <f>IF(OR($A436="",$E436="",$F436="",$I436="",$J436=""),"",ROUND((($E436+$F436)-($I436+$J436))*24,1))</f>
        <v/>
      </c>
      <c r="L436" s="18" t="n"/>
      <c r="M436" s="34" t="n"/>
      <c r="N436" s="18" t="n"/>
      <c r="O436" s="34" t="n"/>
      <c r="P436" s="22" t="n"/>
      <c r="Q436" s="23">
        <f>IF(OR($A436="",$E436="",Dashboard!$B$4="",Dashboard!$B$5=""),0,IF(AND($E436&gt;=Dashboard!$B$4,$E436&lt;=Dashboard!$B$5,OR(Dashboard!$B$6="All Clinics",$C436=Dashboard!$B$6),OR(Dashboard!$B$7="All Teams",$D436=Dashboard!$B$7)),1,0))</f>
        <v/>
      </c>
      <c r="R436" s="23">
        <f>IF($A436="",0,IF(OR($H436="Completed",$H436="No Show"),1,0))</f>
        <v/>
      </c>
      <c r="S436" s="23">
        <f>IF($A436="",0,IF($H436="No Show",1,0))</f>
        <v/>
      </c>
      <c r="T436" s="23">
        <f>IF($A436="",0,IF($H436="Canceled Late",1,0))</f>
        <v/>
      </c>
      <c r="U436" s="24">
        <f>IF($A436="","",IF(COUNTIF($A$7:$A$506,$A436)&gt;1,"Duplicate appointment ID",IF(OR($B436="",$C436="",$D436="",$E436="",$F436="",$G436="",$H436=""),"Missing required field",IF(AND($E436&lt;Dashboard!$B$3,$H436="Scheduled"),"Past appointment still Scheduled",IF(AND(OR($H436="Canceled Late",$H436="Canceled Timely"),OR($I436="",$J436="")),"Cancellation timestamp missing",IF(AND($H436="No Show",OR($N436="",$N436="Pending")),"No-show follow-up open",IF(AND($O436&lt;&gt;"",$O436&lt;$E436),"Rescheduled date before appointment","OK")))))))</f>
        <v/>
      </c>
    </row>
    <row r="437">
      <c r="A437" s="18" t="n"/>
      <c r="B437" s="18" t="n"/>
      <c r="C437" s="18" t="n"/>
      <c r="D437" s="18" t="n"/>
      <c r="E437" s="34" t="n"/>
      <c r="F437" s="20" t="n"/>
      <c r="G437" s="18" t="n"/>
      <c r="H437" s="18" t="n"/>
      <c r="I437" s="34" t="n"/>
      <c r="J437" s="20" t="n"/>
      <c r="K437" s="35">
        <f>IF(OR($A437="",$E437="",$F437="",$I437="",$J437=""),"",ROUND((($E437+$F437)-($I437+$J437))*24,1))</f>
        <v/>
      </c>
      <c r="L437" s="18" t="n"/>
      <c r="M437" s="34" t="n"/>
      <c r="N437" s="18" t="n"/>
      <c r="O437" s="34" t="n"/>
      <c r="P437" s="22" t="n"/>
      <c r="Q437" s="23">
        <f>IF(OR($A437="",$E437="",Dashboard!$B$4="",Dashboard!$B$5=""),0,IF(AND($E437&gt;=Dashboard!$B$4,$E437&lt;=Dashboard!$B$5,OR(Dashboard!$B$6="All Clinics",$C437=Dashboard!$B$6),OR(Dashboard!$B$7="All Teams",$D437=Dashboard!$B$7)),1,0))</f>
        <v/>
      </c>
      <c r="R437" s="23">
        <f>IF($A437="",0,IF(OR($H437="Completed",$H437="No Show"),1,0))</f>
        <v/>
      </c>
      <c r="S437" s="23">
        <f>IF($A437="",0,IF($H437="No Show",1,0))</f>
        <v/>
      </c>
      <c r="T437" s="23">
        <f>IF($A437="",0,IF($H437="Canceled Late",1,0))</f>
        <v/>
      </c>
      <c r="U437" s="24">
        <f>IF($A437="","",IF(COUNTIF($A$7:$A$506,$A437)&gt;1,"Duplicate appointment ID",IF(OR($B437="",$C437="",$D437="",$E437="",$F437="",$G437="",$H437=""),"Missing required field",IF(AND($E437&lt;Dashboard!$B$3,$H437="Scheduled"),"Past appointment still Scheduled",IF(AND(OR($H437="Canceled Late",$H437="Canceled Timely"),OR($I437="",$J437="")),"Cancellation timestamp missing",IF(AND($H437="No Show",OR($N437="",$N437="Pending")),"No-show follow-up open",IF(AND($O437&lt;&gt;"",$O437&lt;$E437),"Rescheduled date before appointment","OK")))))))</f>
        <v/>
      </c>
    </row>
    <row r="438">
      <c r="A438" s="18" t="n"/>
      <c r="B438" s="18" t="n"/>
      <c r="C438" s="18" t="n"/>
      <c r="D438" s="18" t="n"/>
      <c r="E438" s="34" t="n"/>
      <c r="F438" s="20" t="n"/>
      <c r="G438" s="18" t="n"/>
      <c r="H438" s="18" t="n"/>
      <c r="I438" s="34" t="n"/>
      <c r="J438" s="20" t="n"/>
      <c r="K438" s="35">
        <f>IF(OR($A438="",$E438="",$F438="",$I438="",$J438=""),"",ROUND((($E438+$F438)-($I438+$J438))*24,1))</f>
        <v/>
      </c>
      <c r="L438" s="18" t="n"/>
      <c r="M438" s="34" t="n"/>
      <c r="N438" s="18" t="n"/>
      <c r="O438" s="34" t="n"/>
      <c r="P438" s="22" t="n"/>
      <c r="Q438" s="23">
        <f>IF(OR($A438="",$E438="",Dashboard!$B$4="",Dashboard!$B$5=""),0,IF(AND($E438&gt;=Dashboard!$B$4,$E438&lt;=Dashboard!$B$5,OR(Dashboard!$B$6="All Clinics",$C438=Dashboard!$B$6),OR(Dashboard!$B$7="All Teams",$D438=Dashboard!$B$7)),1,0))</f>
        <v/>
      </c>
      <c r="R438" s="23">
        <f>IF($A438="",0,IF(OR($H438="Completed",$H438="No Show"),1,0))</f>
        <v/>
      </c>
      <c r="S438" s="23">
        <f>IF($A438="",0,IF($H438="No Show",1,0))</f>
        <v/>
      </c>
      <c r="T438" s="23">
        <f>IF($A438="",0,IF($H438="Canceled Late",1,0))</f>
        <v/>
      </c>
      <c r="U438" s="24">
        <f>IF($A438="","",IF(COUNTIF($A$7:$A$506,$A438)&gt;1,"Duplicate appointment ID",IF(OR($B438="",$C438="",$D438="",$E438="",$F438="",$G438="",$H438=""),"Missing required field",IF(AND($E438&lt;Dashboard!$B$3,$H438="Scheduled"),"Past appointment still Scheduled",IF(AND(OR($H438="Canceled Late",$H438="Canceled Timely"),OR($I438="",$J438="")),"Cancellation timestamp missing",IF(AND($H438="No Show",OR($N438="",$N438="Pending")),"No-show follow-up open",IF(AND($O438&lt;&gt;"",$O438&lt;$E438),"Rescheduled date before appointment","OK")))))))</f>
        <v/>
      </c>
    </row>
    <row r="439">
      <c r="A439" s="18" t="n"/>
      <c r="B439" s="18" t="n"/>
      <c r="C439" s="18" t="n"/>
      <c r="D439" s="18" t="n"/>
      <c r="E439" s="34" t="n"/>
      <c r="F439" s="20" t="n"/>
      <c r="G439" s="18" t="n"/>
      <c r="H439" s="18" t="n"/>
      <c r="I439" s="34" t="n"/>
      <c r="J439" s="20" t="n"/>
      <c r="K439" s="35">
        <f>IF(OR($A439="",$E439="",$F439="",$I439="",$J439=""),"",ROUND((($E439+$F439)-($I439+$J439))*24,1))</f>
        <v/>
      </c>
      <c r="L439" s="18" t="n"/>
      <c r="M439" s="34" t="n"/>
      <c r="N439" s="18" t="n"/>
      <c r="O439" s="34" t="n"/>
      <c r="P439" s="22" t="n"/>
      <c r="Q439" s="23">
        <f>IF(OR($A439="",$E439="",Dashboard!$B$4="",Dashboard!$B$5=""),0,IF(AND($E439&gt;=Dashboard!$B$4,$E439&lt;=Dashboard!$B$5,OR(Dashboard!$B$6="All Clinics",$C439=Dashboard!$B$6),OR(Dashboard!$B$7="All Teams",$D439=Dashboard!$B$7)),1,0))</f>
        <v/>
      </c>
      <c r="R439" s="23">
        <f>IF($A439="",0,IF(OR($H439="Completed",$H439="No Show"),1,0))</f>
        <v/>
      </c>
      <c r="S439" s="23">
        <f>IF($A439="",0,IF($H439="No Show",1,0))</f>
        <v/>
      </c>
      <c r="T439" s="23">
        <f>IF($A439="",0,IF($H439="Canceled Late",1,0))</f>
        <v/>
      </c>
      <c r="U439" s="24">
        <f>IF($A439="","",IF(COUNTIF($A$7:$A$506,$A439)&gt;1,"Duplicate appointment ID",IF(OR($B439="",$C439="",$D439="",$E439="",$F439="",$G439="",$H439=""),"Missing required field",IF(AND($E439&lt;Dashboard!$B$3,$H439="Scheduled"),"Past appointment still Scheduled",IF(AND(OR($H439="Canceled Late",$H439="Canceled Timely"),OR($I439="",$J439="")),"Cancellation timestamp missing",IF(AND($H439="No Show",OR($N439="",$N439="Pending")),"No-show follow-up open",IF(AND($O439&lt;&gt;"",$O439&lt;$E439),"Rescheduled date before appointment","OK")))))))</f>
        <v/>
      </c>
    </row>
    <row r="440">
      <c r="A440" s="18" t="n"/>
      <c r="B440" s="18" t="n"/>
      <c r="C440" s="18" t="n"/>
      <c r="D440" s="18" t="n"/>
      <c r="E440" s="34" t="n"/>
      <c r="F440" s="20" t="n"/>
      <c r="G440" s="18" t="n"/>
      <c r="H440" s="18" t="n"/>
      <c r="I440" s="34" t="n"/>
      <c r="J440" s="20" t="n"/>
      <c r="K440" s="35">
        <f>IF(OR($A440="",$E440="",$F440="",$I440="",$J440=""),"",ROUND((($E440+$F440)-($I440+$J440))*24,1))</f>
        <v/>
      </c>
      <c r="L440" s="18" t="n"/>
      <c r="M440" s="34" t="n"/>
      <c r="N440" s="18" t="n"/>
      <c r="O440" s="34" t="n"/>
      <c r="P440" s="22" t="n"/>
      <c r="Q440" s="23">
        <f>IF(OR($A440="",$E440="",Dashboard!$B$4="",Dashboard!$B$5=""),0,IF(AND($E440&gt;=Dashboard!$B$4,$E440&lt;=Dashboard!$B$5,OR(Dashboard!$B$6="All Clinics",$C440=Dashboard!$B$6),OR(Dashboard!$B$7="All Teams",$D440=Dashboard!$B$7)),1,0))</f>
        <v/>
      </c>
      <c r="R440" s="23">
        <f>IF($A440="",0,IF(OR($H440="Completed",$H440="No Show"),1,0))</f>
        <v/>
      </c>
      <c r="S440" s="23">
        <f>IF($A440="",0,IF($H440="No Show",1,0))</f>
        <v/>
      </c>
      <c r="T440" s="23">
        <f>IF($A440="",0,IF($H440="Canceled Late",1,0))</f>
        <v/>
      </c>
      <c r="U440" s="24">
        <f>IF($A440="","",IF(COUNTIF($A$7:$A$506,$A440)&gt;1,"Duplicate appointment ID",IF(OR($B440="",$C440="",$D440="",$E440="",$F440="",$G440="",$H440=""),"Missing required field",IF(AND($E440&lt;Dashboard!$B$3,$H440="Scheduled"),"Past appointment still Scheduled",IF(AND(OR($H440="Canceled Late",$H440="Canceled Timely"),OR($I440="",$J440="")),"Cancellation timestamp missing",IF(AND($H440="No Show",OR($N440="",$N440="Pending")),"No-show follow-up open",IF(AND($O440&lt;&gt;"",$O440&lt;$E440),"Rescheduled date before appointment","OK")))))))</f>
        <v/>
      </c>
    </row>
    <row r="441">
      <c r="A441" s="18" t="n"/>
      <c r="B441" s="18" t="n"/>
      <c r="C441" s="18" t="n"/>
      <c r="D441" s="18" t="n"/>
      <c r="E441" s="34" t="n"/>
      <c r="F441" s="20" t="n"/>
      <c r="G441" s="18" t="n"/>
      <c r="H441" s="18" t="n"/>
      <c r="I441" s="34" t="n"/>
      <c r="J441" s="20" t="n"/>
      <c r="K441" s="35">
        <f>IF(OR($A441="",$E441="",$F441="",$I441="",$J441=""),"",ROUND((($E441+$F441)-($I441+$J441))*24,1))</f>
        <v/>
      </c>
      <c r="L441" s="18" t="n"/>
      <c r="M441" s="34" t="n"/>
      <c r="N441" s="18" t="n"/>
      <c r="O441" s="34" t="n"/>
      <c r="P441" s="22" t="n"/>
      <c r="Q441" s="23">
        <f>IF(OR($A441="",$E441="",Dashboard!$B$4="",Dashboard!$B$5=""),0,IF(AND($E441&gt;=Dashboard!$B$4,$E441&lt;=Dashboard!$B$5,OR(Dashboard!$B$6="All Clinics",$C441=Dashboard!$B$6),OR(Dashboard!$B$7="All Teams",$D441=Dashboard!$B$7)),1,0))</f>
        <v/>
      </c>
      <c r="R441" s="23">
        <f>IF($A441="",0,IF(OR($H441="Completed",$H441="No Show"),1,0))</f>
        <v/>
      </c>
      <c r="S441" s="23">
        <f>IF($A441="",0,IF($H441="No Show",1,0))</f>
        <v/>
      </c>
      <c r="T441" s="23">
        <f>IF($A441="",0,IF($H441="Canceled Late",1,0))</f>
        <v/>
      </c>
      <c r="U441" s="24">
        <f>IF($A441="","",IF(COUNTIF($A$7:$A$506,$A441)&gt;1,"Duplicate appointment ID",IF(OR($B441="",$C441="",$D441="",$E441="",$F441="",$G441="",$H441=""),"Missing required field",IF(AND($E441&lt;Dashboard!$B$3,$H441="Scheduled"),"Past appointment still Scheduled",IF(AND(OR($H441="Canceled Late",$H441="Canceled Timely"),OR($I441="",$J441="")),"Cancellation timestamp missing",IF(AND($H441="No Show",OR($N441="",$N441="Pending")),"No-show follow-up open",IF(AND($O441&lt;&gt;"",$O441&lt;$E441),"Rescheduled date before appointment","OK")))))))</f>
        <v/>
      </c>
    </row>
    <row r="442">
      <c r="A442" s="18" t="n"/>
      <c r="B442" s="18" t="n"/>
      <c r="C442" s="18" t="n"/>
      <c r="D442" s="18" t="n"/>
      <c r="E442" s="34" t="n"/>
      <c r="F442" s="20" t="n"/>
      <c r="G442" s="18" t="n"/>
      <c r="H442" s="18" t="n"/>
      <c r="I442" s="34" t="n"/>
      <c r="J442" s="20" t="n"/>
      <c r="K442" s="35">
        <f>IF(OR($A442="",$E442="",$F442="",$I442="",$J442=""),"",ROUND((($E442+$F442)-($I442+$J442))*24,1))</f>
        <v/>
      </c>
      <c r="L442" s="18" t="n"/>
      <c r="M442" s="34" t="n"/>
      <c r="N442" s="18" t="n"/>
      <c r="O442" s="34" t="n"/>
      <c r="P442" s="22" t="n"/>
      <c r="Q442" s="23">
        <f>IF(OR($A442="",$E442="",Dashboard!$B$4="",Dashboard!$B$5=""),0,IF(AND($E442&gt;=Dashboard!$B$4,$E442&lt;=Dashboard!$B$5,OR(Dashboard!$B$6="All Clinics",$C442=Dashboard!$B$6),OR(Dashboard!$B$7="All Teams",$D442=Dashboard!$B$7)),1,0))</f>
        <v/>
      </c>
      <c r="R442" s="23">
        <f>IF($A442="",0,IF(OR($H442="Completed",$H442="No Show"),1,0))</f>
        <v/>
      </c>
      <c r="S442" s="23">
        <f>IF($A442="",0,IF($H442="No Show",1,0))</f>
        <v/>
      </c>
      <c r="T442" s="23">
        <f>IF($A442="",0,IF($H442="Canceled Late",1,0))</f>
        <v/>
      </c>
      <c r="U442" s="24">
        <f>IF($A442="","",IF(COUNTIF($A$7:$A$506,$A442)&gt;1,"Duplicate appointment ID",IF(OR($B442="",$C442="",$D442="",$E442="",$F442="",$G442="",$H442=""),"Missing required field",IF(AND($E442&lt;Dashboard!$B$3,$H442="Scheduled"),"Past appointment still Scheduled",IF(AND(OR($H442="Canceled Late",$H442="Canceled Timely"),OR($I442="",$J442="")),"Cancellation timestamp missing",IF(AND($H442="No Show",OR($N442="",$N442="Pending")),"No-show follow-up open",IF(AND($O442&lt;&gt;"",$O442&lt;$E442),"Rescheduled date before appointment","OK")))))))</f>
        <v/>
      </c>
    </row>
    <row r="443">
      <c r="A443" s="18" t="n"/>
      <c r="B443" s="18" t="n"/>
      <c r="C443" s="18" t="n"/>
      <c r="D443" s="18" t="n"/>
      <c r="E443" s="34" t="n"/>
      <c r="F443" s="20" t="n"/>
      <c r="G443" s="18" t="n"/>
      <c r="H443" s="18" t="n"/>
      <c r="I443" s="34" t="n"/>
      <c r="J443" s="20" t="n"/>
      <c r="K443" s="35">
        <f>IF(OR($A443="",$E443="",$F443="",$I443="",$J443=""),"",ROUND((($E443+$F443)-($I443+$J443))*24,1))</f>
        <v/>
      </c>
      <c r="L443" s="18" t="n"/>
      <c r="M443" s="34" t="n"/>
      <c r="N443" s="18" t="n"/>
      <c r="O443" s="34" t="n"/>
      <c r="P443" s="22" t="n"/>
      <c r="Q443" s="23">
        <f>IF(OR($A443="",$E443="",Dashboard!$B$4="",Dashboard!$B$5=""),0,IF(AND($E443&gt;=Dashboard!$B$4,$E443&lt;=Dashboard!$B$5,OR(Dashboard!$B$6="All Clinics",$C443=Dashboard!$B$6),OR(Dashboard!$B$7="All Teams",$D443=Dashboard!$B$7)),1,0))</f>
        <v/>
      </c>
      <c r="R443" s="23">
        <f>IF($A443="",0,IF(OR($H443="Completed",$H443="No Show"),1,0))</f>
        <v/>
      </c>
      <c r="S443" s="23">
        <f>IF($A443="",0,IF($H443="No Show",1,0))</f>
        <v/>
      </c>
      <c r="T443" s="23">
        <f>IF($A443="",0,IF($H443="Canceled Late",1,0))</f>
        <v/>
      </c>
      <c r="U443" s="24">
        <f>IF($A443="","",IF(COUNTIF($A$7:$A$506,$A443)&gt;1,"Duplicate appointment ID",IF(OR($B443="",$C443="",$D443="",$E443="",$F443="",$G443="",$H443=""),"Missing required field",IF(AND($E443&lt;Dashboard!$B$3,$H443="Scheduled"),"Past appointment still Scheduled",IF(AND(OR($H443="Canceled Late",$H443="Canceled Timely"),OR($I443="",$J443="")),"Cancellation timestamp missing",IF(AND($H443="No Show",OR($N443="",$N443="Pending")),"No-show follow-up open",IF(AND($O443&lt;&gt;"",$O443&lt;$E443),"Rescheduled date before appointment","OK")))))))</f>
        <v/>
      </c>
    </row>
    <row r="444">
      <c r="A444" s="18" t="n"/>
      <c r="B444" s="18" t="n"/>
      <c r="C444" s="18" t="n"/>
      <c r="D444" s="18" t="n"/>
      <c r="E444" s="34" t="n"/>
      <c r="F444" s="20" t="n"/>
      <c r="G444" s="18" t="n"/>
      <c r="H444" s="18" t="n"/>
      <c r="I444" s="34" t="n"/>
      <c r="J444" s="20" t="n"/>
      <c r="K444" s="35">
        <f>IF(OR($A444="",$E444="",$F444="",$I444="",$J444=""),"",ROUND((($E444+$F444)-($I444+$J444))*24,1))</f>
        <v/>
      </c>
      <c r="L444" s="18" t="n"/>
      <c r="M444" s="34" t="n"/>
      <c r="N444" s="18" t="n"/>
      <c r="O444" s="34" t="n"/>
      <c r="P444" s="22" t="n"/>
      <c r="Q444" s="23">
        <f>IF(OR($A444="",$E444="",Dashboard!$B$4="",Dashboard!$B$5=""),0,IF(AND($E444&gt;=Dashboard!$B$4,$E444&lt;=Dashboard!$B$5,OR(Dashboard!$B$6="All Clinics",$C444=Dashboard!$B$6),OR(Dashboard!$B$7="All Teams",$D444=Dashboard!$B$7)),1,0))</f>
        <v/>
      </c>
      <c r="R444" s="23">
        <f>IF($A444="",0,IF(OR($H444="Completed",$H444="No Show"),1,0))</f>
        <v/>
      </c>
      <c r="S444" s="23">
        <f>IF($A444="",0,IF($H444="No Show",1,0))</f>
        <v/>
      </c>
      <c r="T444" s="23">
        <f>IF($A444="",0,IF($H444="Canceled Late",1,0))</f>
        <v/>
      </c>
      <c r="U444" s="24">
        <f>IF($A444="","",IF(COUNTIF($A$7:$A$506,$A444)&gt;1,"Duplicate appointment ID",IF(OR($B444="",$C444="",$D444="",$E444="",$F444="",$G444="",$H444=""),"Missing required field",IF(AND($E444&lt;Dashboard!$B$3,$H444="Scheduled"),"Past appointment still Scheduled",IF(AND(OR($H444="Canceled Late",$H444="Canceled Timely"),OR($I444="",$J444="")),"Cancellation timestamp missing",IF(AND($H444="No Show",OR($N444="",$N444="Pending")),"No-show follow-up open",IF(AND($O444&lt;&gt;"",$O444&lt;$E444),"Rescheduled date before appointment","OK")))))))</f>
        <v/>
      </c>
    </row>
    <row r="445">
      <c r="A445" s="18" t="n"/>
      <c r="B445" s="18" t="n"/>
      <c r="C445" s="18" t="n"/>
      <c r="D445" s="18" t="n"/>
      <c r="E445" s="34" t="n"/>
      <c r="F445" s="20" t="n"/>
      <c r="G445" s="18" t="n"/>
      <c r="H445" s="18" t="n"/>
      <c r="I445" s="34" t="n"/>
      <c r="J445" s="20" t="n"/>
      <c r="K445" s="35">
        <f>IF(OR($A445="",$E445="",$F445="",$I445="",$J445=""),"",ROUND((($E445+$F445)-($I445+$J445))*24,1))</f>
        <v/>
      </c>
      <c r="L445" s="18" t="n"/>
      <c r="M445" s="34" t="n"/>
      <c r="N445" s="18" t="n"/>
      <c r="O445" s="34" t="n"/>
      <c r="P445" s="22" t="n"/>
      <c r="Q445" s="23">
        <f>IF(OR($A445="",$E445="",Dashboard!$B$4="",Dashboard!$B$5=""),0,IF(AND($E445&gt;=Dashboard!$B$4,$E445&lt;=Dashboard!$B$5,OR(Dashboard!$B$6="All Clinics",$C445=Dashboard!$B$6),OR(Dashboard!$B$7="All Teams",$D445=Dashboard!$B$7)),1,0))</f>
        <v/>
      </c>
      <c r="R445" s="23">
        <f>IF($A445="",0,IF(OR($H445="Completed",$H445="No Show"),1,0))</f>
        <v/>
      </c>
      <c r="S445" s="23">
        <f>IF($A445="",0,IF($H445="No Show",1,0))</f>
        <v/>
      </c>
      <c r="T445" s="23">
        <f>IF($A445="",0,IF($H445="Canceled Late",1,0))</f>
        <v/>
      </c>
      <c r="U445" s="24">
        <f>IF($A445="","",IF(COUNTIF($A$7:$A$506,$A445)&gt;1,"Duplicate appointment ID",IF(OR($B445="",$C445="",$D445="",$E445="",$F445="",$G445="",$H445=""),"Missing required field",IF(AND($E445&lt;Dashboard!$B$3,$H445="Scheduled"),"Past appointment still Scheduled",IF(AND(OR($H445="Canceled Late",$H445="Canceled Timely"),OR($I445="",$J445="")),"Cancellation timestamp missing",IF(AND($H445="No Show",OR($N445="",$N445="Pending")),"No-show follow-up open",IF(AND($O445&lt;&gt;"",$O445&lt;$E445),"Rescheduled date before appointment","OK")))))))</f>
        <v/>
      </c>
    </row>
    <row r="446">
      <c r="A446" s="18" t="n"/>
      <c r="B446" s="18" t="n"/>
      <c r="C446" s="18" t="n"/>
      <c r="D446" s="18" t="n"/>
      <c r="E446" s="34" t="n"/>
      <c r="F446" s="20" t="n"/>
      <c r="G446" s="18" t="n"/>
      <c r="H446" s="18" t="n"/>
      <c r="I446" s="34" t="n"/>
      <c r="J446" s="20" t="n"/>
      <c r="K446" s="35">
        <f>IF(OR($A446="",$E446="",$F446="",$I446="",$J446=""),"",ROUND((($E446+$F446)-($I446+$J446))*24,1))</f>
        <v/>
      </c>
      <c r="L446" s="18" t="n"/>
      <c r="M446" s="34" t="n"/>
      <c r="N446" s="18" t="n"/>
      <c r="O446" s="34" t="n"/>
      <c r="P446" s="22" t="n"/>
      <c r="Q446" s="23">
        <f>IF(OR($A446="",$E446="",Dashboard!$B$4="",Dashboard!$B$5=""),0,IF(AND($E446&gt;=Dashboard!$B$4,$E446&lt;=Dashboard!$B$5,OR(Dashboard!$B$6="All Clinics",$C446=Dashboard!$B$6),OR(Dashboard!$B$7="All Teams",$D446=Dashboard!$B$7)),1,0))</f>
        <v/>
      </c>
      <c r="R446" s="23">
        <f>IF($A446="",0,IF(OR($H446="Completed",$H446="No Show"),1,0))</f>
        <v/>
      </c>
      <c r="S446" s="23">
        <f>IF($A446="",0,IF($H446="No Show",1,0))</f>
        <v/>
      </c>
      <c r="T446" s="23">
        <f>IF($A446="",0,IF($H446="Canceled Late",1,0))</f>
        <v/>
      </c>
      <c r="U446" s="24">
        <f>IF($A446="","",IF(COUNTIF($A$7:$A$506,$A446)&gt;1,"Duplicate appointment ID",IF(OR($B446="",$C446="",$D446="",$E446="",$F446="",$G446="",$H446=""),"Missing required field",IF(AND($E446&lt;Dashboard!$B$3,$H446="Scheduled"),"Past appointment still Scheduled",IF(AND(OR($H446="Canceled Late",$H446="Canceled Timely"),OR($I446="",$J446="")),"Cancellation timestamp missing",IF(AND($H446="No Show",OR($N446="",$N446="Pending")),"No-show follow-up open",IF(AND($O446&lt;&gt;"",$O446&lt;$E446),"Rescheduled date before appointment","OK")))))))</f>
        <v/>
      </c>
    </row>
    <row r="447">
      <c r="A447" s="18" t="n"/>
      <c r="B447" s="18" t="n"/>
      <c r="C447" s="18" t="n"/>
      <c r="D447" s="18" t="n"/>
      <c r="E447" s="34" t="n"/>
      <c r="F447" s="20" t="n"/>
      <c r="G447" s="18" t="n"/>
      <c r="H447" s="18" t="n"/>
      <c r="I447" s="34" t="n"/>
      <c r="J447" s="20" t="n"/>
      <c r="K447" s="35">
        <f>IF(OR($A447="",$E447="",$F447="",$I447="",$J447=""),"",ROUND((($E447+$F447)-($I447+$J447))*24,1))</f>
        <v/>
      </c>
      <c r="L447" s="18" t="n"/>
      <c r="M447" s="34" t="n"/>
      <c r="N447" s="18" t="n"/>
      <c r="O447" s="34" t="n"/>
      <c r="P447" s="22" t="n"/>
      <c r="Q447" s="23">
        <f>IF(OR($A447="",$E447="",Dashboard!$B$4="",Dashboard!$B$5=""),0,IF(AND($E447&gt;=Dashboard!$B$4,$E447&lt;=Dashboard!$B$5,OR(Dashboard!$B$6="All Clinics",$C447=Dashboard!$B$6),OR(Dashboard!$B$7="All Teams",$D447=Dashboard!$B$7)),1,0))</f>
        <v/>
      </c>
      <c r="R447" s="23">
        <f>IF($A447="",0,IF(OR($H447="Completed",$H447="No Show"),1,0))</f>
        <v/>
      </c>
      <c r="S447" s="23">
        <f>IF($A447="",0,IF($H447="No Show",1,0))</f>
        <v/>
      </c>
      <c r="T447" s="23">
        <f>IF($A447="",0,IF($H447="Canceled Late",1,0))</f>
        <v/>
      </c>
      <c r="U447" s="24">
        <f>IF($A447="","",IF(COUNTIF($A$7:$A$506,$A447)&gt;1,"Duplicate appointment ID",IF(OR($B447="",$C447="",$D447="",$E447="",$F447="",$G447="",$H447=""),"Missing required field",IF(AND($E447&lt;Dashboard!$B$3,$H447="Scheduled"),"Past appointment still Scheduled",IF(AND(OR($H447="Canceled Late",$H447="Canceled Timely"),OR($I447="",$J447="")),"Cancellation timestamp missing",IF(AND($H447="No Show",OR($N447="",$N447="Pending")),"No-show follow-up open",IF(AND($O447&lt;&gt;"",$O447&lt;$E447),"Rescheduled date before appointment","OK")))))))</f>
        <v/>
      </c>
    </row>
    <row r="448">
      <c r="A448" s="18" t="n"/>
      <c r="B448" s="18" t="n"/>
      <c r="C448" s="18" t="n"/>
      <c r="D448" s="18" t="n"/>
      <c r="E448" s="34" t="n"/>
      <c r="F448" s="20" t="n"/>
      <c r="G448" s="18" t="n"/>
      <c r="H448" s="18" t="n"/>
      <c r="I448" s="34" t="n"/>
      <c r="J448" s="20" t="n"/>
      <c r="K448" s="35">
        <f>IF(OR($A448="",$E448="",$F448="",$I448="",$J448=""),"",ROUND((($E448+$F448)-($I448+$J448))*24,1))</f>
        <v/>
      </c>
      <c r="L448" s="18" t="n"/>
      <c r="M448" s="34" t="n"/>
      <c r="N448" s="18" t="n"/>
      <c r="O448" s="34" t="n"/>
      <c r="P448" s="22" t="n"/>
      <c r="Q448" s="23">
        <f>IF(OR($A448="",$E448="",Dashboard!$B$4="",Dashboard!$B$5=""),0,IF(AND($E448&gt;=Dashboard!$B$4,$E448&lt;=Dashboard!$B$5,OR(Dashboard!$B$6="All Clinics",$C448=Dashboard!$B$6),OR(Dashboard!$B$7="All Teams",$D448=Dashboard!$B$7)),1,0))</f>
        <v/>
      </c>
      <c r="R448" s="23">
        <f>IF($A448="",0,IF(OR($H448="Completed",$H448="No Show"),1,0))</f>
        <v/>
      </c>
      <c r="S448" s="23">
        <f>IF($A448="",0,IF($H448="No Show",1,0))</f>
        <v/>
      </c>
      <c r="T448" s="23">
        <f>IF($A448="",0,IF($H448="Canceled Late",1,0))</f>
        <v/>
      </c>
      <c r="U448" s="24">
        <f>IF($A448="","",IF(COUNTIF($A$7:$A$506,$A448)&gt;1,"Duplicate appointment ID",IF(OR($B448="",$C448="",$D448="",$E448="",$F448="",$G448="",$H448=""),"Missing required field",IF(AND($E448&lt;Dashboard!$B$3,$H448="Scheduled"),"Past appointment still Scheduled",IF(AND(OR($H448="Canceled Late",$H448="Canceled Timely"),OR($I448="",$J448="")),"Cancellation timestamp missing",IF(AND($H448="No Show",OR($N448="",$N448="Pending")),"No-show follow-up open",IF(AND($O448&lt;&gt;"",$O448&lt;$E448),"Rescheduled date before appointment","OK")))))))</f>
        <v/>
      </c>
    </row>
    <row r="449">
      <c r="A449" s="18" t="n"/>
      <c r="B449" s="18" t="n"/>
      <c r="C449" s="18" t="n"/>
      <c r="D449" s="18" t="n"/>
      <c r="E449" s="34" t="n"/>
      <c r="F449" s="20" t="n"/>
      <c r="G449" s="18" t="n"/>
      <c r="H449" s="18" t="n"/>
      <c r="I449" s="34" t="n"/>
      <c r="J449" s="20" t="n"/>
      <c r="K449" s="35">
        <f>IF(OR($A449="",$E449="",$F449="",$I449="",$J449=""),"",ROUND((($E449+$F449)-($I449+$J449))*24,1))</f>
        <v/>
      </c>
      <c r="L449" s="18" t="n"/>
      <c r="M449" s="34" t="n"/>
      <c r="N449" s="18" t="n"/>
      <c r="O449" s="34" t="n"/>
      <c r="P449" s="22" t="n"/>
      <c r="Q449" s="23">
        <f>IF(OR($A449="",$E449="",Dashboard!$B$4="",Dashboard!$B$5=""),0,IF(AND($E449&gt;=Dashboard!$B$4,$E449&lt;=Dashboard!$B$5,OR(Dashboard!$B$6="All Clinics",$C449=Dashboard!$B$6),OR(Dashboard!$B$7="All Teams",$D449=Dashboard!$B$7)),1,0))</f>
        <v/>
      </c>
      <c r="R449" s="23">
        <f>IF($A449="",0,IF(OR($H449="Completed",$H449="No Show"),1,0))</f>
        <v/>
      </c>
      <c r="S449" s="23">
        <f>IF($A449="",0,IF($H449="No Show",1,0))</f>
        <v/>
      </c>
      <c r="T449" s="23">
        <f>IF($A449="",0,IF($H449="Canceled Late",1,0))</f>
        <v/>
      </c>
      <c r="U449" s="24">
        <f>IF($A449="","",IF(COUNTIF($A$7:$A$506,$A449)&gt;1,"Duplicate appointment ID",IF(OR($B449="",$C449="",$D449="",$E449="",$F449="",$G449="",$H449=""),"Missing required field",IF(AND($E449&lt;Dashboard!$B$3,$H449="Scheduled"),"Past appointment still Scheduled",IF(AND(OR($H449="Canceled Late",$H449="Canceled Timely"),OR($I449="",$J449="")),"Cancellation timestamp missing",IF(AND($H449="No Show",OR($N449="",$N449="Pending")),"No-show follow-up open",IF(AND($O449&lt;&gt;"",$O449&lt;$E449),"Rescheduled date before appointment","OK")))))))</f>
        <v/>
      </c>
    </row>
    <row r="450">
      <c r="A450" s="18" t="n"/>
      <c r="B450" s="18" t="n"/>
      <c r="C450" s="18" t="n"/>
      <c r="D450" s="18" t="n"/>
      <c r="E450" s="34" t="n"/>
      <c r="F450" s="20" t="n"/>
      <c r="G450" s="18" t="n"/>
      <c r="H450" s="18" t="n"/>
      <c r="I450" s="34" t="n"/>
      <c r="J450" s="20" t="n"/>
      <c r="K450" s="35">
        <f>IF(OR($A450="",$E450="",$F450="",$I450="",$J450=""),"",ROUND((($E450+$F450)-($I450+$J450))*24,1))</f>
        <v/>
      </c>
      <c r="L450" s="18" t="n"/>
      <c r="M450" s="34" t="n"/>
      <c r="N450" s="18" t="n"/>
      <c r="O450" s="34" t="n"/>
      <c r="P450" s="22" t="n"/>
      <c r="Q450" s="23">
        <f>IF(OR($A450="",$E450="",Dashboard!$B$4="",Dashboard!$B$5=""),0,IF(AND($E450&gt;=Dashboard!$B$4,$E450&lt;=Dashboard!$B$5,OR(Dashboard!$B$6="All Clinics",$C450=Dashboard!$B$6),OR(Dashboard!$B$7="All Teams",$D450=Dashboard!$B$7)),1,0))</f>
        <v/>
      </c>
      <c r="R450" s="23">
        <f>IF($A450="",0,IF(OR($H450="Completed",$H450="No Show"),1,0))</f>
        <v/>
      </c>
      <c r="S450" s="23">
        <f>IF($A450="",0,IF($H450="No Show",1,0))</f>
        <v/>
      </c>
      <c r="T450" s="23">
        <f>IF($A450="",0,IF($H450="Canceled Late",1,0))</f>
        <v/>
      </c>
      <c r="U450" s="24">
        <f>IF($A450="","",IF(COUNTIF($A$7:$A$506,$A450)&gt;1,"Duplicate appointment ID",IF(OR($B450="",$C450="",$D450="",$E450="",$F450="",$G450="",$H450=""),"Missing required field",IF(AND($E450&lt;Dashboard!$B$3,$H450="Scheduled"),"Past appointment still Scheduled",IF(AND(OR($H450="Canceled Late",$H450="Canceled Timely"),OR($I450="",$J450="")),"Cancellation timestamp missing",IF(AND($H450="No Show",OR($N450="",$N450="Pending")),"No-show follow-up open",IF(AND($O450&lt;&gt;"",$O450&lt;$E450),"Rescheduled date before appointment","OK")))))))</f>
        <v/>
      </c>
    </row>
    <row r="451">
      <c r="A451" s="18" t="n"/>
      <c r="B451" s="18" t="n"/>
      <c r="C451" s="18" t="n"/>
      <c r="D451" s="18" t="n"/>
      <c r="E451" s="34" t="n"/>
      <c r="F451" s="20" t="n"/>
      <c r="G451" s="18" t="n"/>
      <c r="H451" s="18" t="n"/>
      <c r="I451" s="34" t="n"/>
      <c r="J451" s="20" t="n"/>
      <c r="K451" s="35">
        <f>IF(OR($A451="",$E451="",$F451="",$I451="",$J451=""),"",ROUND((($E451+$F451)-($I451+$J451))*24,1))</f>
        <v/>
      </c>
      <c r="L451" s="18" t="n"/>
      <c r="M451" s="34" t="n"/>
      <c r="N451" s="18" t="n"/>
      <c r="O451" s="34" t="n"/>
      <c r="P451" s="22" t="n"/>
      <c r="Q451" s="23">
        <f>IF(OR($A451="",$E451="",Dashboard!$B$4="",Dashboard!$B$5=""),0,IF(AND($E451&gt;=Dashboard!$B$4,$E451&lt;=Dashboard!$B$5,OR(Dashboard!$B$6="All Clinics",$C451=Dashboard!$B$6),OR(Dashboard!$B$7="All Teams",$D451=Dashboard!$B$7)),1,0))</f>
        <v/>
      </c>
      <c r="R451" s="23">
        <f>IF($A451="",0,IF(OR($H451="Completed",$H451="No Show"),1,0))</f>
        <v/>
      </c>
      <c r="S451" s="23">
        <f>IF($A451="",0,IF($H451="No Show",1,0))</f>
        <v/>
      </c>
      <c r="T451" s="23">
        <f>IF($A451="",0,IF($H451="Canceled Late",1,0))</f>
        <v/>
      </c>
      <c r="U451" s="24">
        <f>IF($A451="","",IF(COUNTIF($A$7:$A$506,$A451)&gt;1,"Duplicate appointment ID",IF(OR($B451="",$C451="",$D451="",$E451="",$F451="",$G451="",$H451=""),"Missing required field",IF(AND($E451&lt;Dashboard!$B$3,$H451="Scheduled"),"Past appointment still Scheduled",IF(AND(OR($H451="Canceled Late",$H451="Canceled Timely"),OR($I451="",$J451="")),"Cancellation timestamp missing",IF(AND($H451="No Show",OR($N451="",$N451="Pending")),"No-show follow-up open",IF(AND($O451&lt;&gt;"",$O451&lt;$E451),"Rescheduled date before appointment","OK")))))))</f>
        <v/>
      </c>
    </row>
    <row r="452">
      <c r="A452" s="18" t="n"/>
      <c r="B452" s="18" t="n"/>
      <c r="C452" s="18" t="n"/>
      <c r="D452" s="18" t="n"/>
      <c r="E452" s="34" t="n"/>
      <c r="F452" s="20" t="n"/>
      <c r="G452" s="18" t="n"/>
      <c r="H452" s="18" t="n"/>
      <c r="I452" s="34" t="n"/>
      <c r="J452" s="20" t="n"/>
      <c r="K452" s="35">
        <f>IF(OR($A452="",$E452="",$F452="",$I452="",$J452=""),"",ROUND((($E452+$F452)-($I452+$J452))*24,1))</f>
        <v/>
      </c>
      <c r="L452" s="18" t="n"/>
      <c r="M452" s="34" t="n"/>
      <c r="N452" s="18" t="n"/>
      <c r="O452" s="34" t="n"/>
      <c r="P452" s="22" t="n"/>
      <c r="Q452" s="23">
        <f>IF(OR($A452="",$E452="",Dashboard!$B$4="",Dashboard!$B$5=""),0,IF(AND($E452&gt;=Dashboard!$B$4,$E452&lt;=Dashboard!$B$5,OR(Dashboard!$B$6="All Clinics",$C452=Dashboard!$B$6),OR(Dashboard!$B$7="All Teams",$D452=Dashboard!$B$7)),1,0))</f>
        <v/>
      </c>
      <c r="R452" s="23">
        <f>IF($A452="",0,IF(OR($H452="Completed",$H452="No Show"),1,0))</f>
        <v/>
      </c>
      <c r="S452" s="23">
        <f>IF($A452="",0,IF($H452="No Show",1,0))</f>
        <v/>
      </c>
      <c r="T452" s="23">
        <f>IF($A452="",0,IF($H452="Canceled Late",1,0))</f>
        <v/>
      </c>
      <c r="U452" s="24">
        <f>IF($A452="","",IF(COUNTIF($A$7:$A$506,$A452)&gt;1,"Duplicate appointment ID",IF(OR($B452="",$C452="",$D452="",$E452="",$F452="",$G452="",$H452=""),"Missing required field",IF(AND($E452&lt;Dashboard!$B$3,$H452="Scheduled"),"Past appointment still Scheduled",IF(AND(OR($H452="Canceled Late",$H452="Canceled Timely"),OR($I452="",$J452="")),"Cancellation timestamp missing",IF(AND($H452="No Show",OR($N452="",$N452="Pending")),"No-show follow-up open",IF(AND($O452&lt;&gt;"",$O452&lt;$E452),"Rescheduled date before appointment","OK")))))))</f>
        <v/>
      </c>
    </row>
    <row r="453">
      <c r="A453" s="18" t="n"/>
      <c r="B453" s="18" t="n"/>
      <c r="C453" s="18" t="n"/>
      <c r="D453" s="18" t="n"/>
      <c r="E453" s="34" t="n"/>
      <c r="F453" s="20" t="n"/>
      <c r="G453" s="18" t="n"/>
      <c r="H453" s="18" t="n"/>
      <c r="I453" s="34" t="n"/>
      <c r="J453" s="20" t="n"/>
      <c r="K453" s="35">
        <f>IF(OR($A453="",$E453="",$F453="",$I453="",$J453=""),"",ROUND((($E453+$F453)-($I453+$J453))*24,1))</f>
        <v/>
      </c>
      <c r="L453" s="18" t="n"/>
      <c r="M453" s="34" t="n"/>
      <c r="N453" s="18" t="n"/>
      <c r="O453" s="34" t="n"/>
      <c r="P453" s="22" t="n"/>
      <c r="Q453" s="23">
        <f>IF(OR($A453="",$E453="",Dashboard!$B$4="",Dashboard!$B$5=""),0,IF(AND($E453&gt;=Dashboard!$B$4,$E453&lt;=Dashboard!$B$5,OR(Dashboard!$B$6="All Clinics",$C453=Dashboard!$B$6),OR(Dashboard!$B$7="All Teams",$D453=Dashboard!$B$7)),1,0))</f>
        <v/>
      </c>
      <c r="R453" s="23">
        <f>IF($A453="",0,IF(OR($H453="Completed",$H453="No Show"),1,0))</f>
        <v/>
      </c>
      <c r="S453" s="23">
        <f>IF($A453="",0,IF($H453="No Show",1,0))</f>
        <v/>
      </c>
      <c r="T453" s="23">
        <f>IF($A453="",0,IF($H453="Canceled Late",1,0))</f>
        <v/>
      </c>
      <c r="U453" s="24">
        <f>IF($A453="","",IF(COUNTIF($A$7:$A$506,$A453)&gt;1,"Duplicate appointment ID",IF(OR($B453="",$C453="",$D453="",$E453="",$F453="",$G453="",$H453=""),"Missing required field",IF(AND($E453&lt;Dashboard!$B$3,$H453="Scheduled"),"Past appointment still Scheduled",IF(AND(OR($H453="Canceled Late",$H453="Canceled Timely"),OR($I453="",$J453="")),"Cancellation timestamp missing",IF(AND($H453="No Show",OR($N453="",$N453="Pending")),"No-show follow-up open",IF(AND($O453&lt;&gt;"",$O453&lt;$E453),"Rescheduled date before appointment","OK")))))))</f>
        <v/>
      </c>
    </row>
    <row r="454">
      <c r="A454" s="18" t="n"/>
      <c r="B454" s="18" t="n"/>
      <c r="C454" s="18" t="n"/>
      <c r="D454" s="18" t="n"/>
      <c r="E454" s="34" t="n"/>
      <c r="F454" s="20" t="n"/>
      <c r="G454" s="18" t="n"/>
      <c r="H454" s="18" t="n"/>
      <c r="I454" s="34" t="n"/>
      <c r="J454" s="20" t="n"/>
      <c r="K454" s="35">
        <f>IF(OR($A454="",$E454="",$F454="",$I454="",$J454=""),"",ROUND((($E454+$F454)-($I454+$J454))*24,1))</f>
        <v/>
      </c>
      <c r="L454" s="18" t="n"/>
      <c r="M454" s="34" t="n"/>
      <c r="N454" s="18" t="n"/>
      <c r="O454" s="34" t="n"/>
      <c r="P454" s="22" t="n"/>
      <c r="Q454" s="23">
        <f>IF(OR($A454="",$E454="",Dashboard!$B$4="",Dashboard!$B$5=""),0,IF(AND($E454&gt;=Dashboard!$B$4,$E454&lt;=Dashboard!$B$5,OR(Dashboard!$B$6="All Clinics",$C454=Dashboard!$B$6),OR(Dashboard!$B$7="All Teams",$D454=Dashboard!$B$7)),1,0))</f>
        <v/>
      </c>
      <c r="R454" s="23">
        <f>IF($A454="",0,IF(OR($H454="Completed",$H454="No Show"),1,0))</f>
        <v/>
      </c>
      <c r="S454" s="23">
        <f>IF($A454="",0,IF($H454="No Show",1,0))</f>
        <v/>
      </c>
      <c r="T454" s="23">
        <f>IF($A454="",0,IF($H454="Canceled Late",1,0))</f>
        <v/>
      </c>
      <c r="U454" s="24">
        <f>IF($A454="","",IF(COUNTIF($A$7:$A$506,$A454)&gt;1,"Duplicate appointment ID",IF(OR($B454="",$C454="",$D454="",$E454="",$F454="",$G454="",$H454=""),"Missing required field",IF(AND($E454&lt;Dashboard!$B$3,$H454="Scheduled"),"Past appointment still Scheduled",IF(AND(OR($H454="Canceled Late",$H454="Canceled Timely"),OR($I454="",$J454="")),"Cancellation timestamp missing",IF(AND($H454="No Show",OR($N454="",$N454="Pending")),"No-show follow-up open",IF(AND($O454&lt;&gt;"",$O454&lt;$E454),"Rescheduled date before appointment","OK")))))))</f>
        <v/>
      </c>
    </row>
    <row r="455">
      <c r="A455" s="18" t="n"/>
      <c r="B455" s="18" t="n"/>
      <c r="C455" s="18" t="n"/>
      <c r="D455" s="18" t="n"/>
      <c r="E455" s="34" t="n"/>
      <c r="F455" s="20" t="n"/>
      <c r="G455" s="18" t="n"/>
      <c r="H455" s="18" t="n"/>
      <c r="I455" s="34" t="n"/>
      <c r="J455" s="20" t="n"/>
      <c r="K455" s="35">
        <f>IF(OR($A455="",$E455="",$F455="",$I455="",$J455=""),"",ROUND((($E455+$F455)-($I455+$J455))*24,1))</f>
        <v/>
      </c>
      <c r="L455" s="18" t="n"/>
      <c r="M455" s="34" t="n"/>
      <c r="N455" s="18" t="n"/>
      <c r="O455" s="34" t="n"/>
      <c r="P455" s="22" t="n"/>
      <c r="Q455" s="23">
        <f>IF(OR($A455="",$E455="",Dashboard!$B$4="",Dashboard!$B$5=""),0,IF(AND($E455&gt;=Dashboard!$B$4,$E455&lt;=Dashboard!$B$5,OR(Dashboard!$B$6="All Clinics",$C455=Dashboard!$B$6),OR(Dashboard!$B$7="All Teams",$D455=Dashboard!$B$7)),1,0))</f>
        <v/>
      </c>
      <c r="R455" s="23">
        <f>IF($A455="",0,IF(OR($H455="Completed",$H455="No Show"),1,0))</f>
        <v/>
      </c>
      <c r="S455" s="23">
        <f>IF($A455="",0,IF($H455="No Show",1,0))</f>
        <v/>
      </c>
      <c r="T455" s="23">
        <f>IF($A455="",0,IF($H455="Canceled Late",1,0))</f>
        <v/>
      </c>
      <c r="U455" s="24">
        <f>IF($A455="","",IF(COUNTIF($A$7:$A$506,$A455)&gt;1,"Duplicate appointment ID",IF(OR($B455="",$C455="",$D455="",$E455="",$F455="",$G455="",$H455=""),"Missing required field",IF(AND($E455&lt;Dashboard!$B$3,$H455="Scheduled"),"Past appointment still Scheduled",IF(AND(OR($H455="Canceled Late",$H455="Canceled Timely"),OR($I455="",$J455="")),"Cancellation timestamp missing",IF(AND($H455="No Show",OR($N455="",$N455="Pending")),"No-show follow-up open",IF(AND($O455&lt;&gt;"",$O455&lt;$E455),"Rescheduled date before appointment","OK")))))))</f>
        <v/>
      </c>
    </row>
    <row r="456">
      <c r="A456" s="18" t="n"/>
      <c r="B456" s="18" t="n"/>
      <c r="C456" s="18" t="n"/>
      <c r="D456" s="18" t="n"/>
      <c r="E456" s="34" t="n"/>
      <c r="F456" s="20" t="n"/>
      <c r="G456" s="18" t="n"/>
      <c r="H456" s="18" t="n"/>
      <c r="I456" s="34" t="n"/>
      <c r="J456" s="20" t="n"/>
      <c r="K456" s="35">
        <f>IF(OR($A456="",$E456="",$F456="",$I456="",$J456=""),"",ROUND((($E456+$F456)-($I456+$J456))*24,1))</f>
        <v/>
      </c>
      <c r="L456" s="18" t="n"/>
      <c r="M456" s="34" t="n"/>
      <c r="N456" s="18" t="n"/>
      <c r="O456" s="34" t="n"/>
      <c r="P456" s="22" t="n"/>
      <c r="Q456" s="23">
        <f>IF(OR($A456="",$E456="",Dashboard!$B$4="",Dashboard!$B$5=""),0,IF(AND($E456&gt;=Dashboard!$B$4,$E456&lt;=Dashboard!$B$5,OR(Dashboard!$B$6="All Clinics",$C456=Dashboard!$B$6),OR(Dashboard!$B$7="All Teams",$D456=Dashboard!$B$7)),1,0))</f>
        <v/>
      </c>
      <c r="R456" s="23">
        <f>IF($A456="",0,IF(OR($H456="Completed",$H456="No Show"),1,0))</f>
        <v/>
      </c>
      <c r="S456" s="23">
        <f>IF($A456="",0,IF($H456="No Show",1,0))</f>
        <v/>
      </c>
      <c r="T456" s="23">
        <f>IF($A456="",0,IF($H456="Canceled Late",1,0))</f>
        <v/>
      </c>
      <c r="U456" s="24">
        <f>IF($A456="","",IF(COUNTIF($A$7:$A$506,$A456)&gt;1,"Duplicate appointment ID",IF(OR($B456="",$C456="",$D456="",$E456="",$F456="",$G456="",$H456=""),"Missing required field",IF(AND($E456&lt;Dashboard!$B$3,$H456="Scheduled"),"Past appointment still Scheduled",IF(AND(OR($H456="Canceled Late",$H456="Canceled Timely"),OR($I456="",$J456="")),"Cancellation timestamp missing",IF(AND($H456="No Show",OR($N456="",$N456="Pending")),"No-show follow-up open",IF(AND($O456&lt;&gt;"",$O456&lt;$E456),"Rescheduled date before appointment","OK")))))))</f>
        <v/>
      </c>
    </row>
    <row r="457">
      <c r="A457" s="18" t="n"/>
      <c r="B457" s="18" t="n"/>
      <c r="C457" s="18" t="n"/>
      <c r="D457" s="18" t="n"/>
      <c r="E457" s="34" t="n"/>
      <c r="F457" s="20" t="n"/>
      <c r="G457" s="18" t="n"/>
      <c r="H457" s="18" t="n"/>
      <c r="I457" s="34" t="n"/>
      <c r="J457" s="20" t="n"/>
      <c r="K457" s="35">
        <f>IF(OR($A457="",$E457="",$F457="",$I457="",$J457=""),"",ROUND((($E457+$F457)-($I457+$J457))*24,1))</f>
        <v/>
      </c>
      <c r="L457" s="18" t="n"/>
      <c r="M457" s="34" t="n"/>
      <c r="N457" s="18" t="n"/>
      <c r="O457" s="34" t="n"/>
      <c r="P457" s="22" t="n"/>
      <c r="Q457" s="23">
        <f>IF(OR($A457="",$E457="",Dashboard!$B$4="",Dashboard!$B$5=""),0,IF(AND($E457&gt;=Dashboard!$B$4,$E457&lt;=Dashboard!$B$5,OR(Dashboard!$B$6="All Clinics",$C457=Dashboard!$B$6),OR(Dashboard!$B$7="All Teams",$D457=Dashboard!$B$7)),1,0))</f>
        <v/>
      </c>
      <c r="R457" s="23">
        <f>IF($A457="",0,IF(OR($H457="Completed",$H457="No Show"),1,0))</f>
        <v/>
      </c>
      <c r="S457" s="23">
        <f>IF($A457="",0,IF($H457="No Show",1,0))</f>
        <v/>
      </c>
      <c r="T457" s="23">
        <f>IF($A457="",0,IF($H457="Canceled Late",1,0))</f>
        <v/>
      </c>
      <c r="U457" s="24">
        <f>IF($A457="","",IF(COUNTIF($A$7:$A$506,$A457)&gt;1,"Duplicate appointment ID",IF(OR($B457="",$C457="",$D457="",$E457="",$F457="",$G457="",$H457=""),"Missing required field",IF(AND($E457&lt;Dashboard!$B$3,$H457="Scheduled"),"Past appointment still Scheduled",IF(AND(OR($H457="Canceled Late",$H457="Canceled Timely"),OR($I457="",$J457="")),"Cancellation timestamp missing",IF(AND($H457="No Show",OR($N457="",$N457="Pending")),"No-show follow-up open",IF(AND($O457&lt;&gt;"",$O457&lt;$E457),"Rescheduled date before appointment","OK")))))))</f>
        <v/>
      </c>
    </row>
    <row r="458">
      <c r="A458" s="18" t="n"/>
      <c r="B458" s="18" t="n"/>
      <c r="C458" s="18" t="n"/>
      <c r="D458" s="18" t="n"/>
      <c r="E458" s="34" t="n"/>
      <c r="F458" s="20" t="n"/>
      <c r="G458" s="18" t="n"/>
      <c r="H458" s="18" t="n"/>
      <c r="I458" s="34" t="n"/>
      <c r="J458" s="20" t="n"/>
      <c r="K458" s="35">
        <f>IF(OR($A458="",$E458="",$F458="",$I458="",$J458=""),"",ROUND((($E458+$F458)-($I458+$J458))*24,1))</f>
        <v/>
      </c>
      <c r="L458" s="18" t="n"/>
      <c r="M458" s="34" t="n"/>
      <c r="N458" s="18" t="n"/>
      <c r="O458" s="34" t="n"/>
      <c r="P458" s="22" t="n"/>
      <c r="Q458" s="23">
        <f>IF(OR($A458="",$E458="",Dashboard!$B$4="",Dashboard!$B$5=""),0,IF(AND($E458&gt;=Dashboard!$B$4,$E458&lt;=Dashboard!$B$5,OR(Dashboard!$B$6="All Clinics",$C458=Dashboard!$B$6),OR(Dashboard!$B$7="All Teams",$D458=Dashboard!$B$7)),1,0))</f>
        <v/>
      </c>
      <c r="R458" s="23">
        <f>IF($A458="",0,IF(OR($H458="Completed",$H458="No Show"),1,0))</f>
        <v/>
      </c>
      <c r="S458" s="23">
        <f>IF($A458="",0,IF($H458="No Show",1,0))</f>
        <v/>
      </c>
      <c r="T458" s="23">
        <f>IF($A458="",0,IF($H458="Canceled Late",1,0))</f>
        <v/>
      </c>
      <c r="U458" s="24">
        <f>IF($A458="","",IF(COUNTIF($A$7:$A$506,$A458)&gt;1,"Duplicate appointment ID",IF(OR($B458="",$C458="",$D458="",$E458="",$F458="",$G458="",$H458=""),"Missing required field",IF(AND($E458&lt;Dashboard!$B$3,$H458="Scheduled"),"Past appointment still Scheduled",IF(AND(OR($H458="Canceled Late",$H458="Canceled Timely"),OR($I458="",$J458="")),"Cancellation timestamp missing",IF(AND($H458="No Show",OR($N458="",$N458="Pending")),"No-show follow-up open",IF(AND($O458&lt;&gt;"",$O458&lt;$E458),"Rescheduled date before appointment","OK")))))))</f>
        <v/>
      </c>
    </row>
    <row r="459">
      <c r="A459" s="18" t="n"/>
      <c r="B459" s="18" t="n"/>
      <c r="C459" s="18" t="n"/>
      <c r="D459" s="18" t="n"/>
      <c r="E459" s="34" t="n"/>
      <c r="F459" s="20" t="n"/>
      <c r="G459" s="18" t="n"/>
      <c r="H459" s="18" t="n"/>
      <c r="I459" s="34" t="n"/>
      <c r="J459" s="20" t="n"/>
      <c r="K459" s="35">
        <f>IF(OR($A459="",$E459="",$F459="",$I459="",$J459=""),"",ROUND((($E459+$F459)-($I459+$J459))*24,1))</f>
        <v/>
      </c>
      <c r="L459" s="18" t="n"/>
      <c r="M459" s="34" t="n"/>
      <c r="N459" s="18" t="n"/>
      <c r="O459" s="34" t="n"/>
      <c r="P459" s="22" t="n"/>
      <c r="Q459" s="23">
        <f>IF(OR($A459="",$E459="",Dashboard!$B$4="",Dashboard!$B$5=""),0,IF(AND($E459&gt;=Dashboard!$B$4,$E459&lt;=Dashboard!$B$5,OR(Dashboard!$B$6="All Clinics",$C459=Dashboard!$B$6),OR(Dashboard!$B$7="All Teams",$D459=Dashboard!$B$7)),1,0))</f>
        <v/>
      </c>
      <c r="R459" s="23">
        <f>IF($A459="",0,IF(OR($H459="Completed",$H459="No Show"),1,0))</f>
        <v/>
      </c>
      <c r="S459" s="23">
        <f>IF($A459="",0,IF($H459="No Show",1,0))</f>
        <v/>
      </c>
      <c r="T459" s="23">
        <f>IF($A459="",0,IF($H459="Canceled Late",1,0))</f>
        <v/>
      </c>
      <c r="U459" s="24">
        <f>IF($A459="","",IF(COUNTIF($A$7:$A$506,$A459)&gt;1,"Duplicate appointment ID",IF(OR($B459="",$C459="",$D459="",$E459="",$F459="",$G459="",$H459=""),"Missing required field",IF(AND($E459&lt;Dashboard!$B$3,$H459="Scheduled"),"Past appointment still Scheduled",IF(AND(OR($H459="Canceled Late",$H459="Canceled Timely"),OR($I459="",$J459="")),"Cancellation timestamp missing",IF(AND($H459="No Show",OR($N459="",$N459="Pending")),"No-show follow-up open",IF(AND($O459&lt;&gt;"",$O459&lt;$E459),"Rescheduled date before appointment","OK")))))))</f>
        <v/>
      </c>
    </row>
    <row r="460">
      <c r="A460" s="18" t="n"/>
      <c r="B460" s="18" t="n"/>
      <c r="C460" s="18" t="n"/>
      <c r="D460" s="18" t="n"/>
      <c r="E460" s="34" t="n"/>
      <c r="F460" s="20" t="n"/>
      <c r="G460" s="18" t="n"/>
      <c r="H460" s="18" t="n"/>
      <c r="I460" s="34" t="n"/>
      <c r="J460" s="20" t="n"/>
      <c r="K460" s="35">
        <f>IF(OR($A460="",$E460="",$F460="",$I460="",$J460=""),"",ROUND((($E460+$F460)-($I460+$J460))*24,1))</f>
        <v/>
      </c>
      <c r="L460" s="18" t="n"/>
      <c r="M460" s="34" t="n"/>
      <c r="N460" s="18" t="n"/>
      <c r="O460" s="34" t="n"/>
      <c r="P460" s="22" t="n"/>
      <c r="Q460" s="23">
        <f>IF(OR($A460="",$E460="",Dashboard!$B$4="",Dashboard!$B$5=""),0,IF(AND($E460&gt;=Dashboard!$B$4,$E460&lt;=Dashboard!$B$5,OR(Dashboard!$B$6="All Clinics",$C460=Dashboard!$B$6),OR(Dashboard!$B$7="All Teams",$D460=Dashboard!$B$7)),1,0))</f>
        <v/>
      </c>
      <c r="R460" s="23">
        <f>IF($A460="",0,IF(OR($H460="Completed",$H460="No Show"),1,0))</f>
        <v/>
      </c>
      <c r="S460" s="23">
        <f>IF($A460="",0,IF($H460="No Show",1,0))</f>
        <v/>
      </c>
      <c r="T460" s="23">
        <f>IF($A460="",0,IF($H460="Canceled Late",1,0))</f>
        <v/>
      </c>
      <c r="U460" s="24">
        <f>IF($A460="","",IF(COUNTIF($A$7:$A$506,$A460)&gt;1,"Duplicate appointment ID",IF(OR($B460="",$C460="",$D460="",$E460="",$F460="",$G460="",$H460=""),"Missing required field",IF(AND($E460&lt;Dashboard!$B$3,$H460="Scheduled"),"Past appointment still Scheduled",IF(AND(OR($H460="Canceled Late",$H460="Canceled Timely"),OR($I460="",$J460="")),"Cancellation timestamp missing",IF(AND($H460="No Show",OR($N460="",$N460="Pending")),"No-show follow-up open",IF(AND($O460&lt;&gt;"",$O460&lt;$E460),"Rescheduled date before appointment","OK")))))))</f>
        <v/>
      </c>
    </row>
    <row r="461">
      <c r="A461" s="18" t="n"/>
      <c r="B461" s="18" t="n"/>
      <c r="C461" s="18" t="n"/>
      <c r="D461" s="18" t="n"/>
      <c r="E461" s="34" t="n"/>
      <c r="F461" s="20" t="n"/>
      <c r="G461" s="18" t="n"/>
      <c r="H461" s="18" t="n"/>
      <c r="I461" s="34" t="n"/>
      <c r="J461" s="20" t="n"/>
      <c r="K461" s="35">
        <f>IF(OR($A461="",$E461="",$F461="",$I461="",$J461=""),"",ROUND((($E461+$F461)-($I461+$J461))*24,1))</f>
        <v/>
      </c>
      <c r="L461" s="18" t="n"/>
      <c r="M461" s="34" t="n"/>
      <c r="N461" s="18" t="n"/>
      <c r="O461" s="34" t="n"/>
      <c r="P461" s="22" t="n"/>
      <c r="Q461" s="23">
        <f>IF(OR($A461="",$E461="",Dashboard!$B$4="",Dashboard!$B$5=""),0,IF(AND($E461&gt;=Dashboard!$B$4,$E461&lt;=Dashboard!$B$5,OR(Dashboard!$B$6="All Clinics",$C461=Dashboard!$B$6),OR(Dashboard!$B$7="All Teams",$D461=Dashboard!$B$7)),1,0))</f>
        <v/>
      </c>
      <c r="R461" s="23">
        <f>IF($A461="",0,IF(OR($H461="Completed",$H461="No Show"),1,0))</f>
        <v/>
      </c>
      <c r="S461" s="23">
        <f>IF($A461="",0,IF($H461="No Show",1,0))</f>
        <v/>
      </c>
      <c r="T461" s="23">
        <f>IF($A461="",0,IF($H461="Canceled Late",1,0))</f>
        <v/>
      </c>
      <c r="U461" s="24">
        <f>IF($A461="","",IF(COUNTIF($A$7:$A$506,$A461)&gt;1,"Duplicate appointment ID",IF(OR($B461="",$C461="",$D461="",$E461="",$F461="",$G461="",$H461=""),"Missing required field",IF(AND($E461&lt;Dashboard!$B$3,$H461="Scheduled"),"Past appointment still Scheduled",IF(AND(OR($H461="Canceled Late",$H461="Canceled Timely"),OR($I461="",$J461="")),"Cancellation timestamp missing",IF(AND($H461="No Show",OR($N461="",$N461="Pending")),"No-show follow-up open",IF(AND($O461&lt;&gt;"",$O461&lt;$E461),"Rescheduled date before appointment","OK")))))))</f>
        <v/>
      </c>
    </row>
    <row r="462">
      <c r="A462" s="18" t="n"/>
      <c r="B462" s="18" t="n"/>
      <c r="C462" s="18" t="n"/>
      <c r="D462" s="18" t="n"/>
      <c r="E462" s="34" t="n"/>
      <c r="F462" s="20" t="n"/>
      <c r="G462" s="18" t="n"/>
      <c r="H462" s="18" t="n"/>
      <c r="I462" s="34" t="n"/>
      <c r="J462" s="20" t="n"/>
      <c r="K462" s="35">
        <f>IF(OR($A462="",$E462="",$F462="",$I462="",$J462=""),"",ROUND((($E462+$F462)-($I462+$J462))*24,1))</f>
        <v/>
      </c>
      <c r="L462" s="18" t="n"/>
      <c r="M462" s="34" t="n"/>
      <c r="N462" s="18" t="n"/>
      <c r="O462" s="34" t="n"/>
      <c r="P462" s="22" t="n"/>
      <c r="Q462" s="23">
        <f>IF(OR($A462="",$E462="",Dashboard!$B$4="",Dashboard!$B$5=""),0,IF(AND($E462&gt;=Dashboard!$B$4,$E462&lt;=Dashboard!$B$5,OR(Dashboard!$B$6="All Clinics",$C462=Dashboard!$B$6),OR(Dashboard!$B$7="All Teams",$D462=Dashboard!$B$7)),1,0))</f>
        <v/>
      </c>
      <c r="R462" s="23">
        <f>IF($A462="",0,IF(OR($H462="Completed",$H462="No Show"),1,0))</f>
        <v/>
      </c>
      <c r="S462" s="23">
        <f>IF($A462="",0,IF($H462="No Show",1,0))</f>
        <v/>
      </c>
      <c r="T462" s="23">
        <f>IF($A462="",0,IF($H462="Canceled Late",1,0))</f>
        <v/>
      </c>
      <c r="U462" s="24">
        <f>IF($A462="","",IF(COUNTIF($A$7:$A$506,$A462)&gt;1,"Duplicate appointment ID",IF(OR($B462="",$C462="",$D462="",$E462="",$F462="",$G462="",$H462=""),"Missing required field",IF(AND($E462&lt;Dashboard!$B$3,$H462="Scheduled"),"Past appointment still Scheduled",IF(AND(OR($H462="Canceled Late",$H462="Canceled Timely"),OR($I462="",$J462="")),"Cancellation timestamp missing",IF(AND($H462="No Show",OR($N462="",$N462="Pending")),"No-show follow-up open",IF(AND($O462&lt;&gt;"",$O462&lt;$E462),"Rescheduled date before appointment","OK")))))))</f>
        <v/>
      </c>
    </row>
    <row r="463">
      <c r="A463" s="18" t="n"/>
      <c r="B463" s="18" t="n"/>
      <c r="C463" s="18" t="n"/>
      <c r="D463" s="18" t="n"/>
      <c r="E463" s="34" t="n"/>
      <c r="F463" s="20" t="n"/>
      <c r="G463" s="18" t="n"/>
      <c r="H463" s="18" t="n"/>
      <c r="I463" s="34" t="n"/>
      <c r="J463" s="20" t="n"/>
      <c r="K463" s="35">
        <f>IF(OR($A463="",$E463="",$F463="",$I463="",$J463=""),"",ROUND((($E463+$F463)-($I463+$J463))*24,1))</f>
        <v/>
      </c>
      <c r="L463" s="18" t="n"/>
      <c r="M463" s="34" t="n"/>
      <c r="N463" s="18" t="n"/>
      <c r="O463" s="34" t="n"/>
      <c r="P463" s="22" t="n"/>
      <c r="Q463" s="23">
        <f>IF(OR($A463="",$E463="",Dashboard!$B$4="",Dashboard!$B$5=""),0,IF(AND($E463&gt;=Dashboard!$B$4,$E463&lt;=Dashboard!$B$5,OR(Dashboard!$B$6="All Clinics",$C463=Dashboard!$B$6),OR(Dashboard!$B$7="All Teams",$D463=Dashboard!$B$7)),1,0))</f>
        <v/>
      </c>
      <c r="R463" s="23">
        <f>IF($A463="",0,IF(OR($H463="Completed",$H463="No Show"),1,0))</f>
        <v/>
      </c>
      <c r="S463" s="23">
        <f>IF($A463="",0,IF($H463="No Show",1,0))</f>
        <v/>
      </c>
      <c r="T463" s="23">
        <f>IF($A463="",0,IF($H463="Canceled Late",1,0))</f>
        <v/>
      </c>
      <c r="U463" s="24">
        <f>IF($A463="","",IF(COUNTIF($A$7:$A$506,$A463)&gt;1,"Duplicate appointment ID",IF(OR($B463="",$C463="",$D463="",$E463="",$F463="",$G463="",$H463=""),"Missing required field",IF(AND($E463&lt;Dashboard!$B$3,$H463="Scheduled"),"Past appointment still Scheduled",IF(AND(OR($H463="Canceled Late",$H463="Canceled Timely"),OR($I463="",$J463="")),"Cancellation timestamp missing",IF(AND($H463="No Show",OR($N463="",$N463="Pending")),"No-show follow-up open",IF(AND($O463&lt;&gt;"",$O463&lt;$E463),"Rescheduled date before appointment","OK")))))))</f>
        <v/>
      </c>
    </row>
    <row r="464">
      <c r="A464" s="18" t="n"/>
      <c r="B464" s="18" t="n"/>
      <c r="C464" s="18" t="n"/>
      <c r="D464" s="18" t="n"/>
      <c r="E464" s="34" t="n"/>
      <c r="F464" s="20" t="n"/>
      <c r="G464" s="18" t="n"/>
      <c r="H464" s="18" t="n"/>
      <c r="I464" s="34" t="n"/>
      <c r="J464" s="20" t="n"/>
      <c r="K464" s="35">
        <f>IF(OR($A464="",$E464="",$F464="",$I464="",$J464=""),"",ROUND((($E464+$F464)-($I464+$J464))*24,1))</f>
        <v/>
      </c>
      <c r="L464" s="18" t="n"/>
      <c r="M464" s="34" t="n"/>
      <c r="N464" s="18" t="n"/>
      <c r="O464" s="34" t="n"/>
      <c r="P464" s="22" t="n"/>
      <c r="Q464" s="23">
        <f>IF(OR($A464="",$E464="",Dashboard!$B$4="",Dashboard!$B$5=""),0,IF(AND($E464&gt;=Dashboard!$B$4,$E464&lt;=Dashboard!$B$5,OR(Dashboard!$B$6="All Clinics",$C464=Dashboard!$B$6),OR(Dashboard!$B$7="All Teams",$D464=Dashboard!$B$7)),1,0))</f>
        <v/>
      </c>
      <c r="R464" s="23">
        <f>IF($A464="",0,IF(OR($H464="Completed",$H464="No Show"),1,0))</f>
        <v/>
      </c>
      <c r="S464" s="23">
        <f>IF($A464="",0,IF($H464="No Show",1,0))</f>
        <v/>
      </c>
      <c r="T464" s="23">
        <f>IF($A464="",0,IF($H464="Canceled Late",1,0))</f>
        <v/>
      </c>
      <c r="U464" s="24">
        <f>IF($A464="","",IF(COUNTIF($A$7:$A$506,$A464)&gt;1,"Duplicate appointment ID",IF(OR($B464="",$C464="",$D464="",$E464="",$F464="",$G464="",$H464=""),"Missing required field",IF(AND($E464&lt;Dashboard!$B$3,$H464="Scheduled"),"Past appointment still Scheduled",IF(AND(OR($H464="Canceled Late",$H464="Canceled Timely"),OR($I464="",$J464="")),"Cancellation timestamp missing",IF(AND($H464="No Show",OR($N464="",$N464="Pending")),"No-show follow-up open",IF(AND($O464&lt;&gt;"",$O464&lt;$E464),"Rescheduled date before appointment","OK")))))))</f>
        <v/>
      </c>
    </row>
    <row r="465">
      <c r="A465" s="18" t="n"/>
      <c r="B465" s="18" t="n"/>
      <c r="C465" s="18" t="n"/>
      <c r="D465" s="18" t="n"/>
      <c r="E465" s="34" t="n"/>
      <c r="F465" s="20" t="n"/>
      <c r="G465" s="18" t="n"/>
      <c r="H465" s="18" t="n"/>
      <c r="I465" s="34" t="n"/>
      <c r="J465" s="20" t="n"/>
      <c r="K465" s="35">
        <f>IF(OR($A465="",$E465="",$F465="",$I465="",$J465=""),"",ROUND((($E465+$F465)-($I465+$J465))*24,1))</f>
        <v/>
      </c>
      <c r="L465" s="18" t="n"/>
      <c r="M465" s="34" t="n"/>
      <c r="N465" s="18" t="n"/>
      <c r="O465" s="34" t="n"/>
      <c r="P465" s="22" t="n"/>
      <c r="Q465" s="23">
        <f>IF(OR($A465="",$E465="",Dashboard!$B$4="",Dashboard!$B$5=""),0,IF(AND($E465&gt;=Dashboard!$B$4,$E465&lt;=Dashboard!$B$5,OR(Dashboard!$B$6="All Clinics",$C465=Dashboard!$B$6),OR(Dashboard!$B$7="All Teams",$D465=Dashboard!$B$7)),1,0))</f>
        <v/>
      </c>
      <c r="R465" s="23">
        <f>IF($A465="",0,IF(OR($H465="Completed",$H465="No Show"),1,0))</f>
        <v/>
      </c>
      <c r="S465" s="23">
        <f>IF($A465="",0,IF($H465="No Show",1,0))</f>
        <v/>
      </c>
      <c r="T465" s="23">
        <f>IF($A465="",0,IF($H465="Canceled Late",1,0))</f>
        <v/>
      </c>
      <c r="U465" s="24">
        <f>IF($A465="","",IF(COUNTIF($A$7:$A$506,$A465)&gt;1,"Duplicate appointment ID",IF(OR($B465="",$C465="",$D465="",$E465="",$F465="",$G465="",$H465=""),"Missing required field",IF(AND($E465&lt;Dashboard!$B$3,$H465="Scheduled"),"Past appointment still Scheduled",IF(AND(OR($H465="Canceled Late",$H465="Canceled Timely"),OR($I465="",$J465="")),"Cancellation timestamp missing",IF(AND($H465="No Show",OR($N465="",$N465="Pending")),"No-show follow-up open",IF(AND($O465&lt;&gt;"",$O465&lt;$E465),"Rescheduled date before appointment","OK")))))))</f>
        <v/>
      </c>
    </row>
    <row r="466">
      <c r="A466" s="18" t="n"/>
      <c r="B466" s="18" t="n"/>
      <c r="C466" s="18" t="n"/>
      <c r="D466" s="18" t="n"/>
      <c r="E466" s="34" t="n"/>
      <c r="F466" s="20" t="n"/>
      <c r="G466" s="18" t="n"/>
      <c r="H466" s="18" t="n"/>
      <c r="I466" s="34" t="n"/>
      <c r="J466" s="20" t="n"/>
      <c r="K466" s="35">
        <f>IF(OR($A466="",$E466="",$F466="",$I466="",$J466=""),"",ROUND((($E466+$F466)-($I466+$J466))*24,1))</f>
        <v/>
      </c>
      <c r="L466" s="18" t="n"/>
      <c r="M466" s="34" t="n"/>
      <c r="N466" s="18" t="n"/>
      <c r="O466" s="34" t="n"/>
      <c r="P466" s="22" t="n"/>
      <c r="Q466" s="23">
        <f>IF(OR($A466="",$E466="",Dashboard!$B$4="",Dashboard!$B$5=""),0,IF(AND($E466&gt;=Dashboard!$B$4,$E466&lt;=Dashboard!$B$5,OR(Dashboard!$B$6="All Clinics",$C466=Dashboard!$B$6),OR(Dashboard!$B$7="All Teams",$D466=Dashboard!$B$7)),1,0))</f>
        <v/>
      </c>
      <c r="R466" s="23">
        <f>IF($A466="",0,IF(OR($H466="Completed",$H466="No Show"),1,0))</f>
        <v/>
      </c>
      <c r="S466" s="23">
        <f>IF($A466="",0,IF($H466="No Show",1,0))</f>
        <v/>
      </c>
      <c r="T466" s="23">
        <f>IF($A466="",0,IF($H466="Canceled Late",1,0))</f>
        <v/>
      </c>
      <c r="U466" s="24">
        <f>IF($A466="","",IF(COUNTIF($A$7:$A$506,$A466)&gt;1,"Duplicate appointment ID",IF(OR($B466="",$C466="",$D466="",$E466="",$F466="",$G466="",$H466=""),"Missing required field",IF(AND($E466&lt;Dashboard!$B$3,$H466="Scheduled"),"Past appointment still Scheduled",IF(AND(OR($H466="Canceled Late",$H466="Canceled Timely"),OR($I466="",$J466="")),"Cancellation timestamp missing",IF(AND($H466="No Show",OR($N466="",$N466="Pending")),"No-show follow-up open",IF(AND($O466&lt;&gt;"",$O466&lt;$E466),"Rescheduled date before appointment","OK")))))))</f>
        <v/>
      </c>
    </row>
    <row r="467">
      <c r="A467" s="18" t="n"/>
      <c r="B467" s="18" t="n"/>
      <c r="C467" s="18" t="n"/>
      <c r="D467" s="18" t="n"/>
      <c r="E467" s="34" t="n"/>
      <c r="F467" s="20" t="n"/>
      <c r="G467" s="18" t="n"/>
      <c r="H467" s="18" t="n"/>
      <c r="I467" s="34" t="n"/>
      <c r="J467" s="20" t="n"/>
      <c r="K467" s="35">
        <f>IF(OR($A467="",$E467="",$F467="",$I467="",$J467=""),"",ROUND((($E467+$F467)-($I467+$J467))*24,1))</f>
        <v/>
      </c>
      <c r="L467" s="18" t="n"/>
      <c r="M467" s="34" t="n"/>
      <c r="N467" s="18" t="n"/>
      <c r="O467" s="34" t="n"/>
      <c r="P467" s="22" t="n"/>
      <c r="Q467" s="23">
        <f>IF(OR($A467="",$E467="",Dashboard!$B$4="",Dashboard!$B$5=""),0,IF(AND($E467&gt;=Dashboard!$B$4,$E467&lt;=Dashboard!$B$5,OR(Dashboard!$B$6="All Clinics",$C467=Dashboard!$B$6),OR(Dashboard!$B$7="All Teams",$D467=Dashboard!$B$7)),1,0))</f>
        <v/>
      </c>
      <c r="R467" s="23">
        <f>IF($A467="",0,IF(OR($H467="Completed",$H467="No Show"),1,0))</f>
        <v/>
      </c>
      <c r="S467" s="23">
        <f>IF($A467="",0,IF($H467="No Show",1,0))</f>
        <v/>
      </c>
      <c r="T467" s="23">
        <f>IF($A467="",0,IF($H467="Canceled Late",1,0))</f>
        <v/>
      </c>
      <c r="U467" s="24">
        <f>IF($A467="","",IF(COUNTIF($A$7:$A$506,$A467)&gt;1,"Duplicate appointment ID",IF(OR($B467="",$C467="",$D467="",$E467="",$F467="",$G467="",$H467=""),"Missing required field",IF(AND($E467&lt;Dashboard!$B$3,$H467="Scheduled"),"Past appointment still Scheduled",IF(AND(OR($H467="Canceled Late",$H467="Canceled Timely"),OR($I467="",$J467="")),"Cancellation timestamp missing",IF(AND($H467="No Show",OR($N467="",$N467="Pending")),"No-show follow-up open",IF(AND($O467&lt;&gt;"",$O467&lt;$E467),"Rescheduled date before appointment","OK")))))))</f>
        <v/>
      </c>
    </row>
    <row r="468">
      <c r="A468" s="18" t="n"/>
      <c r="B468" s="18" t="n"/>
      <c r="C468" s="18" t="n"/>
      <c r="D468" s="18" t="n"/>
      <c r="E468" s="34" t="n"/>
      <c r="F468" s="20" t="n"/>
      <c r="G468" s="18" t="n"/>
      <c r="H468" s="18" t="n"/>
      <c r="I468" s="34" t="n"/>
      <c r="J468" s="20" t="n"/>
      <c r="K468" s="35">
        <f>IF(OR($A468="",$E468="",$F468="",$I468="",$J468=""),"",ROUND((($E468+$F468)-($I468+$J468))*24,1))</f>
        <v/>
      </c>
      <c r="L468" s="18" t="n"/>
      <c r="M468" s="34" t="n"/>
      <c r="N468" s="18" t="n"/>
      <c r="O468" s="34" t="n"/>
      <c r="P468" s="22" t="n"/>
      <c r="Q468" s="23">
        <f>IF(OR($A468="",$E468="",Dashboard!$B$4="",Dashboard!$B$5=""),0,IF(AND($E468&gt;=Dashboard!$B$4,$E468&lt;=Dashboard!$B$5,OR(Dashboard!$B$6="All Clinics",$C468=Dashboard!$B$6),OR(Dashboard!$B$7="All Teams",$D468=Dashboard!$B$7)),1,0))</f>
        <v/>
      </c>
      <c r="R468" s="23">
        <f>IF($A468="",0,IF(OR($H468="Completed",$H468="No Show"),1,0))</f>
        <v/>
      </c>
      <c r="S468" s="23">
        <f>IF($A468="",0,IF($H468="No Show",1,0))</f>
        <v/>
      </c>
      <c r="T468" s="23">
        <f>IF($A468="",0,IF($H468="Canceled Late",1,0))</f>
        <v/>
      </c>
      <c r="U468" s="24">
        <f>IF($A468="","",IF(COUNTIF($A$7:$A$506,$A468)&gt;1,"Duplicate appointment ID",IF(OR($B468="",$C468="",$D468="",$E468="",$F468="",$G468="",$H468=""),"Missing required field",IF(AND($E468&lt;Dashboard!$B$3,$H468="Scheduled"),"Past appointment still Scheduled",IF(AND(OR($H468="Canceled Late",$H468="Canceled Timely"),OR($I468="",$J468="")),"Cancellation timestamp missing",IF(AND($H468="No Show",OR($N468="",$N468="Pending")),"No-show follow-up open",IF(AND($O468&lt;&gt;"",$O468&lt;$E468),"Rescheduled date before appointment","OK")))))))</f>
        <v/>
      </c>
    </row>
    <row r="469">
      <c r="A469" s="18" t="n"/>
      <c r="B469" s="18" t="n"/>
      <c r="C469" s="18" t="n"/>
      <c r="D469" s="18" t="n"/>
      <c r="E469" s="34" t="n"/>
      <c r="F469" s="20" t="n"/>
      <c r="G469" s="18" t="n"/>
      <c r="H469" s="18" t="n"/>
      <c r="I469" s="34" t="n"/>
      <c r="J469" s="20" t="n"/>
      <c r="K469" s="35">
        <f>IF(OR($A469="",$E469="",$F469="",$I469="",$J469=""),"",ROUND((($E469+$F469)-($I469+$J469))*24,1))</f>
        <v/>
      </c>
      <c r="L469" s="18" t="n"/>
      <c r="M469" s="34" t="n"/>
      <c r="N469" s="18" t="n"/>
      <c r="O469" s="34" t="n"/>
      <c r="P469" s="22" t="n"/>
      <c r="Q469" s="23">
        <f>IF(OR($A469="",$E469="",Dashboard!$B$4="",Dashboard!$B$5=""),0,IF(AND($E469&gt;=Dashboard!$B$4,$E469&lt;=Dashboard!$B$5,OR(Dashboard!$B$6="All Clinics",$C469=Dashboard!$B$6),OR(Dashboard!$B$7="All Teams",$D469=Dashboard!$B$7)),1,0))</f>
        <v/>
      </c>
      <c r="R469" s="23">
        <f>IF($A469="",0,IF(OR($H469="Completed",$H469="No Show"),1,0))</f>
        <v/>
      </c>
      <c r="S469" s="23">
        <f>IF($A469="",0,IF($H469="No Show",1,0))</f>
        <v/>
      </c>
      <c r="T469" s="23">
        <f>IF($A469="",0,IF($H469="Canceled Late",1,0))</f>
        <v/>
      </c>
      <c r="U469" s="24">
        <f>IF($A469="","",IF(COUNTIF($A$7:$A$506,$A469)&gt;1,"Duplicate appointment ID",IF(OR($B469="",$C469="",$D469="",$E469="",$F469="",$G469="",$H469=""),"Missing required field",IF(AND($E469&lt;Dashboard!$B$3,$H469="Scheduled"),"Past appointment still Scheduled",IF(AND(OR($H469="Canceled Late",$H469="Canceled Timely"),OR($I469="",$J469="")),"Cancellation timestamp missing",IF(AND($H469="No Show",OR($N469="",$N469="Pending")),"No-show follow-up open",IF(AND($O469&lt;&gt;"",$O469&lt;$E469),"Rescheduled date before appointment","OK")))))))</f>
        <v/>
      </c>
    </row>
    <row r="470">
      <c r="A470" s="18" t="n"/>
      <c r="B470" s="18" t="n"/>
      <c r="C470" s="18" t="n"/>
      <c r="D470" s="18" t="n"/>
      <c r="E470" s="34" t="n"/>
      <c r="F470" s="20" t="n"/>
      <c r="G470" s="18" t="n"/>
      <c r="H470" s="18" t="n"/>
      <c r="I470" s="34" t="n"/>
      <c r="J470" s="20" t="n"/>
      <c r="K470" s="35">
        <f>IF(OR($A470="",$E470="",$F470="",$I470="",$J470=""),"",ROUND((($E470+$F470)-($I470+$J470))*24,1))</f>
        <v/>
      </c>
      <c r="L470" s="18" t="n"/>
      <c r="M470" s="34" t="n"/>
      <c r="N470" s="18" t="n"/>
      <c r="O470" s="34" t="n"/>
      <c r="P470" s="22" t="n"/>
      <c r="Q470" s="23">
        <f>IF(OR($A470="",$E470="",Dashboard!$B$4="",Dashboard!$B$5=""),0,IF(AND($E470&gt;=Dashboard!$B$4,$E470&lt;=Dashboard!$B$5,OR(Dashboard!$B$6="All Clinics",$C470=Dashboard!$B$6),OR(Dashboard!$B$7="All Teams",$D470=Dashboard!$B$7)),1,0))</f>
        <v/>
      </c>
      <c r="R470" s="23">
        <f>IF($A470="",0,IF(OR($H470="Completed",$H470="No Show"),1,0))</f>
        <v/>
      </c>
      <c r="S470" s="23">
        <f>IF($A470="",0,IF($H470="No Show",1,0))</f>
        <v/>
      </c>
      <c r="T470" s="23">
        <f>IF($A470="",0,IF($H470="Canceled Late",1,0))</f>
        <v/>
      </c>
      <c r="U470" s="24">
        <f>IF($A470="","",IF(COUNTIF($A$7:$A$506,$A470)&gt;1,"Duplicate appointment ID",IF(OR($B470="",$C470="",$D470="",$E470="",$F470="",$G470="",$H470=""),"Missing required field",IF(AND($E470&lt;Dashboard!$B$3,$H470="Scheduled"),"Past appointment still Scheduled",IF(AND(OR($H470="Canceled Late",$H470="Canceled Timely"),OR($I470="",$J470="")),"Cancellation timestamp missing",IF(AND($H470="No Show",OR($N470="",$N470="Pending")),"No-show follow-up open",IF(AND($O470&lt;&gt;"",$O470&lt;$E470),"Rescheduled date before appointment","OK")))))))</f>
        <v/>
      </c>
    </row>
    <row r="471">
      <c r="A471" s="18" t="n"/>
      <c r="B471" s="18" t="n"/>
      <c r="C471" s="18" t="n"/>
      <c r="D471" s="18" t="n"/>
      <c r="E471" s="34" t="n"/>
      <c r="F471" s="20" t="n"/>
      <c r="G471" s="18" t="n"/>
      <c r="H471" s="18" t="n"/>
      <c r="I471" s="34" t="n"/>
      <c r="J471" s="20" t="n"/>
      <c r="K471" s="35">
        <f>IF(OR($A471="",$E471="",$F471="",$I471="",$J471=""),"",ROUND((($E471+$F471)-($I471+$J471))*24,1))</f>
        <v/>
      </c>
      <c r="L471" s="18" t="n"/>
      <c r="M471" s="34" t="n"/>
      <c r="N471" s="18" t="n"/>
      <c r="O471" s="34" t="n"/>
      <c r="P471" s="22" t="n"/>
      <c r="Q471" s="23">
        <f>IF(OR($A471="",$E471="",Dashboard!$B$4="",Dashboard!$B$5=""),0,IF(AND($E471&gt;=Dashboard!$B$4,$E471&lt;=Dashboard!$B$5,OR(Dashboard!$B$6="All Clinics",$C471=Dashboard!$B$6),OR(Dashboard!$B$7="All Teams",$D471=Dashboard!$B$7)),1,0))</f>
        <v/>
      </c>
      <c r="R471" s="23">
        <f>IF($A471="",0,IF(OR($H471="Completed",$H471="No Show"),1,0))</f>
        <v/>
      </c>
      <c r="S471" s="23">
        <f>IF($A471="",0,IF($H471="No Show",1,0))</f>
        <v/>
      </c>
      <c r="T471" s="23">
        <f>IF($A471="",0,IF($H471="Canceled Late",1,0))</f>
        <v/>
      </c>
      <c r="U471" s="24">
        <f>IF($A471="","",IF(COUNTIF($A$7:$A$506,$A471)&gt;1,"Duplicate appointment ID",IF(OR($B471="",$C471="",$D471="",$E471="",$F471="",$G471="",$H471=""),"Missing required field",IF(AND($E471&lt;Dashboard!$B$3,$H471="Scheduled"),"Past appointment still Scheduled",IF(AND(OR($H471="Canceled Late",$H471="Canceled Timely"),OR($I471="",$J471="")),"Cancellation timestamp missing",IF(AND($H471="No Show",OR($N471="",$N471="Pending")),"No-show follow-up open",IF(AND($O471&lt;&gt;"",$O471&lt;$E471),"Rescheduled date before appointment","OK")))))))</f>
        <v/>
      </c>
    </row>
    <row r="472">
      <c r="A472" s="18" t="n"/>
      <c r="B472" s="18" t="n"/>
      <c r="C472" s="18" t="n"/>
      <c r="D472" s="18" t="n"/>
      <c r="E472" s="34" t="n"/>
      <c r="F472" s="20" t="n"/>
      <c r="G472" s="18" t="n"/>
      <c r="H472" s="18" t="n"/>
      <c r="I472" s="34" t="n"/>
      <c r="J472" s="20" t="n"/>
      <c r="K472" s="35">
        <f>IF(OR($A472="",$E472="",$F472="",$I472="",$J472=""),"",ROUND((($E472+$F472)-($I472+$J472))*24,1))</f>
        <v/>
      </c>
      <c r="L472" s="18" t="n"/>
      <c r="M472" s="34" t="n"/>
      <c r="N472" s="18" t="n"/>
      <c r="O472" s="34" t="n"/>
      <c r="P472" s="22" t="n"/>
      <c r="Q472" s="23">
        <f>IF(OR($A472="",$E472="",Dashboard!$B$4="",Dashboard!$B$5=""),0,IF(AND($E472&gt;=Dashboard!$B$4,$E472&lt;=Dashboard!$B$5,OR(Dashboard!$B$6="All Clinics",$C472=Dashboard!$B$6),OR(Dashboard!$B$7="All Teams",$D472=Dashboard!$B$7)),1,0))</f>
        <v/>
      </c>
      <c r="R472" s="23">
        <f>IF($A472="",0,IF(OR($H472="Completed",$H472="No Show"),1,0))</f>
        <v/>
      </c>
      <c r="S472" s="23">
        <f>IF($A472="",0,IF($H472="No Show",1,0))</f>
        <v/>
      </c>
      <c r="T472" s="23">
        <f>IF($A472="",0,IF($H472="Canceled Late",1,0))</f>
        <v/>
      </c>
      <c r="U472" s="24">
        <f>IF($A472="","",IF(COUNTIF($A$7:$A$506,$A472)&gt;1,"Duplicate appointment ID",IF(OR($B472="",$C472="",$D472="",$E472="",$F472="",$G472="",$H472=""),"Missing required field",IF(AND($E472&lt;Dashboard!$B$3,$H472="Scheduled"),"Past appointment still Scheduled",IF(AND(OR($H472="Canceled Late",$H472="Canceled Timely"),OR($I472="",$J472="")),"Cancellation timestamp missing",IF(AND($H472="No Show",OR($N472="",$N472="Pending")),"No-show follow-up open",IF(AND($O472&lt;&gt;"",$O472&lt;$E472),"Rescheduled date before appointment","OK")))))))</f>
        <v/>
      </c>
    </row>
    <row r="473">
      <c r="A473" s="18" t="n"/>
      <c r="B473" s="18" t="n"/>
      <c r="C473" s="18" t="n"/>
      <c r="D473" s="18" t="n"/>
      <c r="E473" s="34" t="n"/>
      <c r="F473" s="20" t="n"/>
      <c r="G473" s="18" t="n"/>
      <c r="H473" s="18" t="n"/>
      <c r="I473" s="34" t="n"/>
      <c r="J473" s="20" t="n"/>
      <c r="K473" s="35">
        <f>IF(OR($A473="",$E473="",$F473="",$I473="",$J473=""),"",ROUND((($E473+$F473)-($I473+$J473))*24,1))</f>
        <v/>
      </c>
      <c r="L473" s="18" t="n"/>
      <c r="M473" s="34" t="n"/>
      <c r="N473" s="18" t="n"/>
      <c r="O473" s="34" t="n"/>
      <c r="P473" s="22" t="n"/>
      <c r="Q473" s="23">
        <f>IF(OR($A473="",$E473="",Dashboard!$B$4="",Dashboard!$B$5=""),0,IF(AND($E473&gt;=Dashboard!$B$4,$E473&lt;=Dashboard!$B$5,OR(Dashboard!$B$6="All Clinics",$C473=Dashboard!$B$6),OR(Dashboard!$B$7="All Teams",$D473=Dashboard!$B$7)),1,0))</f>
        <v/>
      </c>
      <c r="R473" s="23">
        <f>IF($A473="",0,IF(OR($H473="Completed",$H473="No Show"),1,0))</f>
        <v/>
      </c>
      <c r="S473" s="23">
        <f>IF($A473="",0,IF($H473="No Show",1,0))</f>
        <v/>
      </c>
      <c r="T473" s="23">
        <f>IF($A473="",0,IF($H473="Canceled Late",1,0))</f>
        <v/>
      </c>
      <c r="U473" s="24">
        <f>IF($A473="","",IF(COUNTIF($A$7:$A$506,$A473)&gt;1,"Duplicate appointment ID",IF(OR($B473="",$C473="",$D473="",$E473="",$F473="",$G473="",$H473=""),"Missing required field",IF(AND($E473&lt;Dashboard!$B$3,$H473="Scheduled"),"Past appointment still Scheduled",IF(AND(OR($H473="Canceled Late",$H473="Canceled Timely"),OR($I473="",$J473="")),"Cancellation timestamp missing",IF(AND($H473="No Show",OR($N473="",$N473="Pending")),"No-show follow-up open",IF(AND($O473&lt;&gt;"",$O473&lt;$E473),"Rescheduled date before appointment","OK")))))))</f>
        <v/>
      </c>
    </row>
    <row r="474">
      <c r="A474" s="18" t="n"/>
      <c r="B474" s="18" t="n"/>
      <c r="C474" s="18" t="n"/>
      <c r="D474" s="18" t="n"/>
      <c r="E474" s="34" t="n"/>
      <c r="F474" s="20" t="n"/>
      <c r="G474" s="18" t="n"/>
      <c r="H474" s="18" t="n"/>
      <c r="I474" s="34" t="n"/>
      <c r="J474" s="20" t="n"/>
      <c r="K474" s="35">
        <f>IF(OR($A474="",$E474="",$F474="",$I474="",$J474=""),"",ROUND((($E474+$F474)-($I474+$J474))*24,1))</f>
        <v/>
      </c>
      <c r="L474" s="18" t="n"/>
      <c r="M474" s="34" t="n"/>
      <c r="N474" s="18" t="n"/>
      <c r="O474" s="34" t="n"/>
      <c r="P474" s="22" t="n"/>
      <c r="Q474" s="23">
        <f>IF(OR($A474="",$E474="",Dashboard!$B$4="",Dashboard!$B$5=""),0,IF(AND($E474&gt;=Dashboard!$B$4,$E474&lt;=Dashboard!$B$5,OR(Dashboard!$B$6="All Clinics",$C474=Dashboard!$B$6),OR(Dashboard!$B$7="All Teams",$D474=Dashboard!$B$7)),1,0))</f>
        <v/>
      </c>
      <c r="R474" s="23">
        <f>IF($A474="",0,IF(OR($H474="Completed",$H474="No Show"),1,0))</f>
        <v/>
      </c>
      <c r="S474" s="23">
        <f>IF($A474="",0,IF($H474="No Show",1,0))</f>
        <v/>
      </c>
      <c r="T474" s="23">
        <f>IF($A474="",0,IF($H474="Canceled Late",1,0))</f>
        <v/>
      </c>
      <c r="U474" s="24">
        <f>IF($A474="","",IF(COUNTIF($A$7:$A$506,$A474)&gt;1,"Duplicate appointment ID",IF(OR($B474="",$C474="",$D474="",$E474="",$F474="",$G474="",$H474=""),"Missing required field",IF(AND($E474&lt;Dashboard!$B$3,$H474="Scheduled"),"Past appointment still Scheduled",IF(AND(OR($H474="Canceled Late",$H474="Canceled Timely"),OR($I474="",$J474="")),"Cancellation timestamp missing",IF(AND($H474="No Show",OR($N474="",$N474="Pending")),"No-show follow-up open",IF(AND($O474&lt;&gt;"",$O474&lt;$E474),"Rescheduled date before appointment","OK")))))))</f>
        <v/>
      </c>
    </row>
    <row r="475">
      <c r="A475" s="18" t="n"/>
      <c r="B475" s="18" t="n"/>
      <c r="C475" s="18" t="n"/>
      <c r="D475" s="18" t="n"/>
      <c r="E475" s="34" t="n"/>
      <c r="F475" s="20" t="n"/>
      <c r="G475" s="18" t="n"/>
      <c r="H475" s="18" t="n"/>
      <c r="I475" s="34" t="n"/>
      <c r="J475" s="20" t="n"/>
      <c r="K475" s="35">
        <f>IF(OR($A475="",$E475="",$F475="",$I475="",$J475=""),"",ROUND((($E475+$F475)-($I475+$J475))*24,1))</f>
        <v/>
      </c>
      <c r="L475" s="18" t="n"/>
      <c r="M475" s="34" t="n"/>
      <c r="N475" s="18" t="n"/>
      <c r="O475" s="34" t="n"/>
      <c r="P475" s="22" t="n"/>
      <c r="Q475" s="23">
        <f>IF(OR($A475="",$E475="",Dashboard!$B$4="",Dashboard!$B$5=""),0,IF(AND($E475&gt;=Dashboard!$B$4,$E475&lt;=Dashboard!$B$5,OR(Dashboard!$B$6="All Clinics",$C475=Dashboard!$B$6),OR(Dashboard!$B$7="All Teams",$D475=Dashboard!$B$7)),1,0))</f>
        <v/>
      </c>
      <c r="R475" s="23">
        <f>IF($A475="",0,IF(OR($H475="Completed",$H475="No Show"),1,0))</f>
        <v/>
      </c>
      <c r="S475" s="23">
        <f>IF($A475="",0,IF($H475="No Show",1,0))</f>
        <v/>
      </c>
      <c r="T475" s="23">
        <f>IF($A475="",0,IF($H475="Canceled Late",1,0))</f>
        <v/>
      </c>
      <c r="U475" s="24">
        <f>IF($A475="","",IF(COUNTIF($A$7:$A$506,$A475)&gt;1,"Duplicate appointment ID",IF(OR($B475="",$C475="",$D475="",$E475="",$F475="",$G475="",$H475=""),"Missing required field",IF(AND($E475&lt;Dashboard!$B$3,$H475="Scheduled"),"Past appointment still Scheduled",IF(AND(OR($H475="Canceled Late",$H475="Canceled Timely"),OR($I475="",$J475="")),"Cancellation timestamp missing",IF(AND($H475="No Show",OR($N475="",$N475="Pending")),"No-show follow-up open",IF(AND($O475&lt;&gt;"",$O475&lt;$E475),"Rescheduled date before appointment","OK")))))))</f>
        <v/>
      </c>
    </row>
    <row r="476">
      <c r="A476" s="18" t="n"/>
      <c r="B476" s="18" t="n"/>
      <c r="C476" s="18" t="n"/>
      <c r="D476" s="18" t="n"/>
      <c r="E476" s="34" t="n"/>
      <c r="F476" s="20" t="n"/>
      <c r="G476" s="18" t="n"/>
      <c r="H476" s="18" t="n"/>
      <c r="I476" s="34" t="n"/>
      <c r="J476" s="20" t="n"/>
      <c r="K476" s="35">
        <f>IF(OR($A476="",$E476="",$F476="",$I476="",$J476=""),"",ROUND((($E476+$F476)-($I476+$J476))*24,1))</f>
        <v/>
      </c>
      <c r="L476" s="18" t="n"/>
      <c r="M476" s="34" t="n"/>
      <c r="N476" s="18" t="n"/>
      <c r="O476" s="34" t="n"/>
      <c r="P476" s="22" t="n"/>
      <c r="Q476" s="23">
        <f>IF(OR($A476="",$E476="",Dashboard!$B$4="",Dashboard!$B$5=""),0,IF(AND($E476&gt;=Dashboard!$B$4,$E476&lt;=Dashboard!$B$5,OR(Dashboard!$B$6="All Clinics",$C476=Dashboard!$B$6),OR(Dashboard!$B$7="All Teams",$D476=Dashboard!$B$7)),1,0))</f>
        <v/>
      </c>
      <c r="R476" s="23">
        <f>IF($A476="",0,IF(OR($H476="Completed",$H476="No Show"),1,0))</f>
        <v/>
      </c>
      <c r="S476" s="23">
        <f>IF($A476="",0,IF($H476="No Show",1,0))</f>
        <v/>
      </c>
      <c r="T476" s="23">
        <f>IF($A476="",0,IF($H476="Canceled Late",1,0))</f>
        <v/>
      </c>
      <c r="U476" s="24">
        <f>IF($A476="","",IF(COUNTIF($A$7:$A$506,$A476)&gt;1,"Duplicate appointment ID",IF(OR($B476="",$C476="",$D476="",$E476="",$F476="",$G476="",$H476=""),"Missing required field",IF(AND($E476&lt;Dashboard!$B$3,$H476="Scheduled"),"Past appointment still Scheduled",IF(AND(OR($H476="Canceled Late",$H476="Canceled Timely"),OR($I476="",$J476="")),"Cancellation timestamp missing",IF(AND($H476="No Show",OR($N476="",$N476="Pending")),"No-show follow-up open",IF(AND($O476&lt;&gt;"",$O476&lt;$E476),"Rescheduled date before appointment","OK")))))))</f>
        <v/>
      </c>
    </row>
    <row r="477">
      <c r="A477" s="18" t="n"/>
      <c r="B477" s="18" t="n"/>
      <c r="C477" s="18" t="n"/>
      <c r="D477" s="18" t="n"/>
      <c r="E477" s="34" t="n"/>
      <c r="F477" s="20" t="n"/>
      <c r="G477" s="18" t="n"/>
      <c r="H477" s="18" t="n"/>
      <c r="I477" s="34" t="n"/>
      <c r="J477" s="20" t="n"/>
      <c r="K477" s="35">
        <f>IF(OR($A477="",$E477="",$F477="",$I477="",$J477=""),"",ROUND((($E477+$F477)-($I477+$J477))*24,1))</f>
        <v/>
      </c>
      <c r="L477" s="18" t="n"/>
      <c r="M477" s="34" t="n"/>
      <c r="N477" s="18" t="n"/>
      <c r="O477" s="34" t="n"/>
      <c r="P477" s="22" t="n"/>
      <c r="Q477" s="23">
        <f>IF(OR($A477="",$E477="",Dashboard!$B$4="",Dashboard!$B$5=""),0,IF(AND($E477&gt;=Dashboard!$B$4,$E477&lt;=Dashboard!$B$5,OR(Dashboard!$B$6="All Clinics",$C477=Dashboard!$B$6),OR(Dashboard!$B$7="All Teams",$D477=Dashboard!$B$7)),1,0))</f>
        <v/>
      </c>
      <c r="R477" s="23">
        <f>IF($A477="",0,IF(OR($H477="Completed",$H477="No Show"),1,0))</f>
        <v/>
      </c>
      <c r="S477" s="23">
        <f>IF($A477="",0,IF($H477="No Show",1,0))</f>
        <v/>
      </c>
      <c r="T477" s="23">
        <f>IF($A477="",0,IF($H477="Canceled Late",1,0))</f>
        <v/>
      </c>
      <c r="U477" s="24">
        <f>IF($A477="","",IF(COUNTIF($A$7:$A$506,$A477)&gt;1,"Duplicate appointment ID",IF(OR($B477="",$C477="",$D477="",$E477="",$F477="",$G477="",$H477=""),"Missing required field",IF(AND($E477&lt;Dashboard!$B$3,$H477="Scheduled"),"Past appointment still Scheduled",IF(AND(OR($H477="Canceled Late",$H477="Canceled Timely"),OR($I477="",$J477="")),"Cancellation timestamp missing",IF(AND($H477="No Show",OR($N477="",$N477="Pending")),"No-show follow-up open",IF(AND($O477&lt;&gt;"",$O477&lt;$E477),"Rescheduled date before appointment","OK")))))))</f>
        <v/>
      </c>
    </row>
    <row r="478">
      <c r="A478" s="18" t="n"/>
      <c r="B478" s="18" t="n"/>
      <c r="C478" s="18" t="n"/>
      <c r="D478" s="18" t="n"/>
      <c r="E478" s="34" t="n"/>
      <c r="F478" s="20" t="n"/>
      <c r="G478" s="18" t="n"/>
      <c r="H478" s="18" t="n"/>
      <c r="I478" s="34" t="n"/>
      <c r="J478" s="20" t="n"/>
      <c r="K478" s="35">
        <f>IF(OR($A478="",$E478="",$F478="",$I478="",$J478=""),"",ROUND((($E478+$F478)-($I478+$J478))*24,1))</f>
        <v/>
      </c>
      <c r="L478" s="18" t="n"/>
      <c r="M478" s="34" t="n"/>
      <c r="N478" s="18" t="n"/>
      <c r="O478" s="34" t="n"/>
      <c r="P478" s="22" t="n"/>
      <c r="Q478" s="23">
        <f>IF(OR($A478="",$E478="",Dashboard!$B$4="",Dashboard!$B$5=""),0,IF(AND($E478&gt;=Dashboard!$B$4,$E478&lt;=Dashboard!$B$5,OR(Dashboard!$B$6="All Clinics",$C478=Dashboard!$B$6),OR(Dashboard!$B$7="All Teams",$D478=Dashboard!$B$7)),1,0))</f>
        <v/>
      </c>
      <c r="R478" s="23">
        <f>IF($A478="",0,IF(OR($H478="Completed",$H478="No Show"),1,0))</f>
        <v/>
      </c>
      <c r="S478" s="23">
        <f>IF($A478="",0,IF($H478="No Show",1,0))</f>
        <v/>
      </c>
      <c r="T478" s="23">
        <f>IF($A478="",0,IF($H478="Canceled Late",1,0))</f>
        <v/>
      </c>
      <c r="U478" s="24">
        <f>IF($A478="","",IF(COUNTIF($A$7:$A$506,$A478)&gt;1,"Duplicate appointment ID",IF(OR($B478="",$C478="",$D478="",$E478="",$F478="",$G478="",$H478=""),"Missing required field",IF(AND($E478&lt;Dashboard!$B$3,$H478="Scheduled"),"Past appointment still Scheduled",IF(AND(OR($H478="Canceled Late",$H478="Canceled Timely"),OR($I478="",$J478="")),"Cancellation timestamp missing",IF(AND($H478="No Show",OR($N478="",$N478="Pending")),"No-show follow-up open",IF(AND($O478&lt;&gt;"",$O478&lt;$E478),"Rescheduled date before appointment","OK")))))))</f>
        <v/>
      </c>
    </row>
    <row r="479">
      <c r="A479" s="18" t="n"/>
      <c r="B479" s="18" t="n"/>
      <c r="C479" s="18" t="n"/>
      <c r="D479" s="18" t="n"/>
      <c r="E479" s="34" t="n"/>
      <c r="F479" s="20" t="n"/>
      <c r="G479" s="18" t="n"/>
      <c r="H479" s="18" t="n"/>
      <c r="I479" s="34" t="n"/>
      <c r="J479" s="20" t="n"/>
      <c r="K479" s="35">
        <f>IF(OR($A479="",$E479="",$F479="",$I479="",$J479=""),"",ROUND((($E479+$F479)-($I479+$J479))*24,1))</f>
        <v/>
      </c>
      <c r="L479" s="18" t="n"/>
      <c r="M479" s="34" t="n"/>
      <c r="N479" s="18" t="n"/>
      <c r="O479" s="34" t="n"/>
      <c r="P479" s="22" t="n"/>
      <c r="Q479" s="23">
        <f>IF(OR($A479="",$E479="",Dashboard!$B$4="",Dashboard!$B$5=""),0,IF(AND($E479&gt;=Dashboard!$B$4,$E479&lt;=Dashboard!$B$5,OR(Dashboard!$B$6="All Clinics",$C479=Dashboard!$B$6),OR(Dashboard!$B$7="All Teams",$D479=Dashboard!$B$7)),1,0))</f>
        <v/>
      </c>
      <c r="R479" s="23">
        <f>IF($A479="",0,IF(OR($H479="Completed",$H479="No Show"),1,0))</f>
        <v/>
      </c>
      <c r="S479" s="23">
        <f>IF($A479="",0,IF($H479="No Show",1,0))</f>
        <v/>
      </c>
      <c r="T479" s="23">
        <f>IF($A479="",0,IF($H479="Canceled Late",1,0))</f>
        <v/>
      </c>
      <c r="U479" s="24">
        <f>IF($A479="","",IF(COUNTIF($A$7:$A$506,$A479)&gt;1,"Duplicate appointment ID",IF(OR($B479="",$C479="",$D479="",$E479="",$F479="",$G479="",$H479=""),"Missing required field",IF(AND($E479&lt;Dashboard!$B$3,$H479="Scheduled"),"Past appointment still Scheduled",IF(AND(OR($H479="Canceled Late",$H479="Canceled Timely"),OR($I479="",$J479="")),"Cancellation timestamp missing",IF(AND($H479="No Show",OR($N479="",$N479="Pending")),"No-show follow-up open",IF(AND($O479&lt;&gt;"",$O479&lt;$E479),"Rescheduled date before appointment","OK")))))))</f>
        <v/>
      </c>
    </row>
    <row r="480">
      <c r="A480" s="18" t="n"/>
      <c r="B480" s="18" t="n"/>
      <c r="C480" s="18" t="n"/>
      <c r="D480" s="18" t="n"/>
      <c r="E480" s="34" t="n"/>
      <c r="F480" s="20" t="n"/>
      <c r="G480" s="18" t="n"/>
      <c r="H480" s="18" t="n"/>
      <c r="I480" s="34" t="n"/>
      <c r="J480" s="20" t="n"/>
      <c r="K480" s="35">
        <f>IF(OR($A480="",$E480="",$F480="",$I480="",$J480=""),"",ROUND((($E480+$F480)-($I480+$J480))*24,1))</f>
        <v/>
      </c>
      <c r="L480" s="18" t="n"/>
      <c r="M480" s="34" t="n"/>
      <c r="N480" s="18" t="n"/>
      <c r="O480" s="34" t="n"/>
      <c r="P480" s="22" t="n"/>
      <c r="Q480" s="23">
        <f>IF(OR($A480="",$E480="",Dashboard!$B$4="",Dashboard!$B$5=""),0,IF(AND($E480&gt;=Dashboard!$B$4,$E480&lt;=Dashboard!$B$5,OR(Dashboard!$B$6="All Clinics",$C480=Dashboard!$B$6),OR(Dashboard!$B$7="All Teams",$D480=Dashboard!$B$7)),1,0))</f>
        <v/>
      </c>
      <c r="R480" s="23">
        <f>IF($A480="",0,IF(OR($H480="Completed",$H480="No Show"),1,0))</f>
        <v/>
      </c>
      <c r="S480" s="23">
        <f>IF($A480="",0,IF($H480="No Show",1,0))</f>
        <v/>
      </c>
      <c r="T480" s="23">
        <f>IF($A480="",0,IF($H480="Canceled Late",1,0))</f>
        <v/>
      </c>
      <c r="U480" s="24">
        <f>IF($A480="","",IF(COUNTIF($A$7:$A$506,$A480)&gt;1,"Duplicate appointment ID",IF(OR($B480="",$C480="",$D480="",$E480="",$F480="",$G480="",$H480=""),"Missing required field",IF(AND($E480&lt;Dashboard!$B$3,$H480="Scheduled"),"Past appointment still Scheduled",IF(AND(OR($H480="Canceled Late",$H480="Canceled Timely"),OR($I480="",$J480="")),"Cancellation timestamp missing",IF(AND($H480="No Show",OR($N480="",$N480="Pending")),"No-show follow-up open",IF(AND($O480&lt;&gt;"",$O480&lt;$E480),"Rescheduled date before appointment","OK")))))))</f>
        <v/>
      </c>
    </row>
    <row r="481">
      <c r="A481" s="18" t="n"/>
      <c r="B481" s="18" t="n"/>
      <c r="C481" s="18" t="n"/>
      <c r="D481" s="18" t="n"/>
      <c r="E481" s="34" t="n"/>
      <c r="F481" s="20" t="n"/>
      <c r="G481" s="18" t="n"/>
      <c r="H481" s="18" t="n"/>
      <c r="I481" s="34" t="n"/>
      <c r="J481" s="20" t="n"/>
      <c r="K481" s="35">
        <f>IF(OR($A481="",$E481="",$F481="",$I481="",$J481=""),"",ROUND((($E481+$F481)-($I481+$J481))*24,1))</f>
        <v/>
      </c>
      <c r="L481" s="18" t="n"/>
      <c r="M481" s="34" t="n"/>
      <c r="N481" s="18" t="n"/>
      <c r="O481" s="34" t="n"/>
      <c r="P481" s="22" t="n"/>
      <c r="Q481" s="23">
        <f>IF(OR($A481="",$E481="",Dashboard!$B$4="",Dashboard!$B$5=""),0,IF(AND($E481&gt;=Dashboard!$B$4,$E481&lt;=Dashboard!$B$5,OR(Dashboard!$B$6="All Clinics",$C481=Dashboard!$B$6),OR(Dashboard!$B$7="All Teams",$D481=Dashboard!$B$7)),1,0))</f>
        <v/>
      </c>
      <c r="R481" s="23">
        <f>IF($A481="",0,IF(OR($H481="Completed",$H481="No Show"),1,0))</f>
        <v/>
      </c>
      <c r="S481" s="23">
        <f>IF($A481="",0,IF($H481="No Show",1,0))</f>
        <v/>
      </c>
      <c r="T481" s="23">
        <f>IF($A481="",0,IF($H481="Canceled Late",1,0))</f>
        <v/>
      </c>
      <c r="U481" s="24">
        <f>IF($A481="","",IF(COUNTIF($A$7:$A$506,$A481)&gt;1,"Duplicate appointment ID",IF(OR($B481="",$C481="",$D481="",$E481="",$F481="",$G481="",$H481=""),"Missing required field",IF(AND($E481&lt;Dashboard!$B$3,$H481="Scheduled"),"Past appointment still Scheduled",IF(AND(OR($H481="Canceled Late",$H481="Canceled Timely"),OR($I481="",$J481="")),"Cancellation timestamp missing",IF(AND($H481="No Show",OR($N481="",$N481="Pending")),"No-show follow-up open",IF(AND($O481&lt;&gt;"",$O481&lt;$E481),"Rescheduled date before appointment","OK")))))))</f>
        <v/>
      </c>
    </row>
    <row r="482">
      <c r="A482" s="18" t="n"/>
      <c r="B482" s="18" t="n"/>
      <c r="C482" s="18" t="n"/>
      <c r="D482" s="18" t="n"/>
      <c r="E482" s="34" t="n"/>
      <c r="F482" s="20" t="n"/>
      <c r="G482" s="18" t="n"/>
      <c r="H482" s="18" t="n"/>
      <c r="I482" s="34" t="n"/>
      <c r="J482" s="20" t="n"/>
      <c r="K482" s="35">
        <f>IF(OR($A482="",$E482="",$F482="",$I482="",$J482=""),"",ROUND((($E482+$F482)-($I482+$J482))*24,1))</f>
        <v/>
      </c>
      <c r="L482" s="18" t="n"/>
      <c r="M482" s="34" t="n"/>
      <c r="N482" s="18" t="n"/>
      <c r="O482" s="34" t="n"/>
      <c r="P482" s="22" t="n"/>
      <c r="Q482" s="23">
        <f>IF(OR($A482="",$E482="",Dashboard!$B$4="",Dashboard!$B$5=""),0,IF(AND($E482&gt;=Dashboard!$B$4,$E482&lt;=Dashboard!$B$5,OR(Dashboard!$B$6="All Clinics",$C482=Dashboard!$B$6),OR(Dashboard!$B$7="All Teams",$D482=Dashboard!$B$7)),1,0))</f>
        <v/>
      </c>
      <c r="R482" s="23">
        <f>IF($A482="",0,IF(OR($H482="Completed",$H482="No Show"),1,0))</f>
        <v/>
      </c>
      <c r="S482" s="23">
        <f>IF($A482="",0,IF($H482="No Show",1,0))</f>
        <v/>
      </c>
      <c r="T482" s="23">
        <f>IF($A482="",0,IF($H482="Canceled Late",1,0))</f>
        <v/>
      </c>
      <c r="U482" s="24">
        <f>IF($A482="","",IF(COUNTIF($A$7:$A$506,$A482)&gt;1,"Duplicate appointment ID",IF(OR($B482="",$C482="",$D482="",$E482="",$F482="",$G482="",$H482=""),"Missing required field",IF(AND($E482&lt;Dashboard!$B$3,$H482="Scheduled"),"Past appointment still Scheduled",IF(AND(OR($H482="Canceled Late",$H482="Canceled Timely"),OR($I482="",$J482="")),"Cancellation timestamp missing",IF(AND($H482="No Show",OR($N482="",$N482="Pending")),"No-show follow-up open",IF(AND($O482&lt;&gt;"",$O482&lt;$E482),"Rescheduled date before appointment","OK")))))))</f>
        <v/>
      </c>
    </row>
    <row r="483">
      <c r="A483" s="18" t="n"/>
      <c r="B483" s="18" t="n"/>
      <c r="C483" s="18" t="n"/>
      <c r="D483" s="18" t="n"/>
      <c r="E483" s="34" t="n"/>
      <c r="F483" s="20" t="n"/>
      <c r="G483" s="18" t="n"/>
      <c r="H483" s="18" t="n"/>
      <c r="I483" s="34" t="n"/>
      <c r="J483" s="20" t="n"/>
      <c r="K483" s="35">
        <f>IF(OR($A483="",$E483="",$F483="",$I483="",$J483=""),"",ROUND((($E483+$F483)-($I483+$J483))*24,1))</f>
        <v/>
      </c>
      <c r="L483" s="18" t="n"/>
      <c r="M483" s="34" t="n"/>
      <c r="N483" s="18" t="n"/>
      <c r="O483" s="34" t="n"/>
      <c r="P483" s="22" t="n"/>
      <c r="Q483" s="23">
        <f>IF(OR($A483="",$E483="",Dashboard!$B$4="",Dashboard!$B$5=""),0,IF(AND($E483&gt;=Dashboard!$B$4,$E483&lt;=Dashboard!$B$5,OR(Dashboard!$B$6="All Clinics",$C483=Dashboard!$B$6),OR(Dashboard!$B$7="All Teams",$D483=Dashboard!$B$7)),1,0))</f>
        <v/>
      </c>
      <c r="R483" s="23">
        <f>IF($A483="",0,IF(OR($H483="Completed",$H483="No Show"),1,0))</f>
        <v/>
      </c>
      <c r="S483" s="23">
        <f>IF($A483="",0,IF($H483="No Show",1,0))</f>
        <v/>
      </c>
      <c r="T483" s="23">
        <f>IF($A483="",0,IF($H483="Canceled Late",1,0))</f>
        <v/>
      </c>
      <c r="U483" s="24">
        <f>IF($A483="","",IF(COUNTIF($A$7:$A$506,$A483)&gt;1,"Duplicate appointment ID",IF(OR($B483="",$C483="",$D483="",$E483="",$F483="",$G483="",$H483=""),"Missing required field",IF(AND($E483&lt;Dashboard!$B$3,$H483="Scheduled"),"Past appointment still Scheduled",IF(AND(OR($H483="Canceled Late",$H483="Canceled Timely"),OR($I483="",$J483="")),"Cancellation timestamp missing",IF(AND($H483="No Show",OR($N483="",$N483="Pending")),"No-show follow-up open",IF(AND($O483&lt;&gt;"",$O483&lt;$E483),"Rescheduled date before appointment","OK")))))))</f>
        <v/>
      </c>
    </row>
    <row r="484">
      <c r="A484" s="18" t="n"/>
      <c r="B484" s="18" t="n"/>
      <c r="C484" s="18" t="n"/>
      <c r="D484" s="18" t="n"/>
      <c r="E484" s="34" t="n"/>
      <c r="F484" s="20" t="n"/>
      <c r="G484" s="18" t="n"/>
      <c r="H484" s="18" t="n"/>
      <c r="I484" s="34" t="n"/>
      <c r="J484" s="20" t="n"/>
      <c r="K484" s="35">
        <f>IF(OR($A484="",$E484="",$F484="",$I484="",$J484=""),"",ROUND((($E484+$F484)-($I484+$J484))*24,1))</f>
        <v/>
      </c>
      <c r="L484" s="18" t="n"/>
      <c r="M484" s="34" t="n"/>
      <c r="N484" s="18" t="n"/>
      <c r="O484" s="34" t="n"/>
      <c r="P484" s="22" t="n"/>
      <c r="Q484" s="23">
        <f>IF(OR($A484="",$E484="",Dashboard!$B$4="",Dashboard!$B$5=""),0,IF(AND($E484&gt;=Dashboard!$B$4,$E484&lt;=Dashboard!$B$5,OR(Dashboard!$B$6="All Clinics",$C484=Dashboard!$B$6),OR(Dashboard!$B$7="All Teams",$D484=Dashboard!$B$7)),1,0))</f>
        <v/>
      </c>
      <c r="R484" s="23">
        <f>IF($A484="",0,IF(OR($H484="Completed",$H484="No Show"),1,0))</f>
        <v/>
      </c>
      <c r="S484" s="23">
        <f>IF($A484="",0,IF($H484="No Show",1,0))</f>
        <v/>
      </c>
      <c r="T484" s="23">
        <f>IF($A484="",0,IF($H484="Canceled Late",1,0))</f>
        <v/>
      </c>
      <c r="U484" s="24">
        <f>IF($A484="","",IF(COUNTIF($A$7:$A$506,$A484)&gt;1,"Duplicate appointment ID",IF(OR($B484="",$C484="",$D484="",$E484="",$F484="",$G484="",$H484=""),"Missing required field",IF(AND($E484&lt;Dashboard!$B$3,$H484="Scheduled"),"Past appointment still Scheduled",IF(AND(OR($H484="Canceled Late",$H484="Canceled Timely"),OR($I484="",$J484="")),"Cancellation timestamp missing",IF(AND($H484="No Show",OR($N484="",$N484="Pending")),"No-show follow-up open",IF(AND($O484&lt;&gt;"",$O484&lt;$E484),"Rescheduled date before appointment","OK")))))))</f>
        <v/>
      </c>
    </row>
    <row r="485">
      <c r="A485" s="18" t="n"/>
      <c r="B485" s="18" t="n"/>
      <c r="C485" s="18" t="n"/>
      <c r="D485" s="18" t="n"/>
      <c r="E485" s="34" t="n"/>
      <c r="F485" s="20" t="n"/>
      <c r="G485" s="18" t="n"/>
      <c r="H485" s="18" t="n"/>
      <c r="I485" s="34" t="n"/>
      <c r="J485" s="20" t="n"/>
      <c r="K485" s="35">
        <f>IF(OR($A485="",$E485="",$F485="",$I485="",$J485=""),"",ROUND((($E485+$F485)-($I485+$J485))*24,1))</f>
        <v/>
      </c>
      <c r="L485" s="18" t="n"/>
      <c r="M485" s="34" t="n"/>
      <c r="N485" s="18" t="n"/>
      <c r="O485" s="34" t="n"/>
      <c r="P485" s="22" t="n"/>
      <c r="Q485" s="23">
        <f>IF(OR($A485="",$E485="",Dashboard!$B$4="",Dashboard!$B$5=""),0,IF(AND($E485&gt;=Dashboard!$B$4,$E485&lt;=Dashboard!$B$5,OR(Dashboard!$B$6="All Clinics",$C485=Dashboard!$B$6),OR(Dashboard!$B$7="All Teams",$D485=Dashboard!$B$7)),1,0))</f>
        <v/>
      </c>
      <c r="R485" s="23">
        <f>IF($A485="",0,IF(OR($H485="Completed",$H485="No Show"),1,0))</f>
        <v/>
      </c>
      <c r="S485" s="23">
        <f>IF($A485="",0,IF($H485="No Show",1,0))</f>
        <v/>
      </c>
      <c r="T485" s="23">
        <f>IF($A485="",0,IF($H485="Canceled Late",1,0))</f>
        <v/>
      </c>
      <c r="U485" s="24">
        <f>IF($A485="","",IF(COUNTIF($A$7:$A$506,$A485)&gt;1,"Duplicate appointment ID",IF(OR($B485="",$C485="",$D485="",$E485="",$F485="",$G485="",$H485=""),"Missing required field",IF(AND($E485&lt;Dashboard!$B$3,$H485="Scheduled"),"Past appointment still Scheduled",IF(AND(OR($H485="Canceled Late",$H485="Canceled Timely"),OR($I485="",$J485="")),"Cancellation timestamp missing",IF(AND($H485="No Show",OR($N485="",$N485="Pending")),"No-show follow-up open",IF(AND($O485&lt;&gt;"",$O485&lt;$E485),"Rescheduled date before appointment","OK")))))))</f>
        <v/>
      </c>
    </row>
    <row r="486">
      <c r="A486" s="18" t="n"/>
      <c r="B486" s="18" t="n"/>
      <c r="C486" s="18" t="n"/>
      <c r="D486" s="18" t="n"/>
      <c r="E486" s="34" t="n"/>
      <c r="F486" s="20" t="n"/>
      <c r="G486" s="18" t="n"/>
      <c r="H486" s="18" t="n"/>
      <c r="I486" s="34" t="n"/>
      <c r="J486" s="20" t="n"/>
      <c r="K486" s="35">
        <f>IF(OR($A486="",$E486="",$F486="",$I486="",$J486=""),"",ROUND((($E486+$F486)-($I486+$J486))*24,1))</f>
        <v/>
      </c>
      <c r="L486" s="18" t="n"/>
      <c r="M486" s="34" t="n"/>
      <c r="N486" s="18" t="n"/>
      <c r="O486" s="34" t="n"/>
      <c r="P486" s="22" t="n"/>
      <c r="Q486" s="23">
        <f>IF(OR($A486="",$E486="",Dashboard!$B$4="",Dashboard!$B$5=""),0,IF(AND($E486&gt;=Dashboard!$B$4,$E486&lt;=Dashboard!$B$5,OR(Dashboard!$B$6="All Clinics",$C486=Dashboard!$B$6),OR(Dashboard!$B$7="All Teams",$D486=Dashboard!$B$7)),1,0))</f>
        <v/>
      </c>
      <c r="R486" s="23">
        <f>IF($A486="",0,IF(OR($H486="Completed",$H486="No Show"),1,0))</f>
        <v/>
      </c>
      <c r="S486" s="23">
        <f>IF($A486="",0,IF($H486="No Show",1,0))</f>
        <v/>
      </c>
      <c r="T486" s="23">
        <f>IF($A486="",0,IF($H486="Canceled Late",1,0))</f>
        <v/>
      </c>
      <c r="U486" s="24">
        <f>IF($A486="","",IF(COUNTIF($A$7:$A$506,$A486)&gt;1,"Duplicate appointment ID",IF(OR($B486="",$C486="",$D486="",$E486="",$F486="",$G486="",$H486=""),"Missing required field",IF(AND($E486&lt;Dashboard!$B$3,$H486="Scheduled"),"Past appointment still Scheduled",IF(AND(OR($H486="Canceled Late",$H486="Canceled Timely"),OR($I486="",$J486="")),"Cancellation timestamp missing",IF(AND($H486="No Show",OR($N486="",$N486="Pending")),"No-show follow-up open",IF(AND($O486&lt;&gt;"",$O486&lt;$E486),"Rescheduled date before appointment","OK")))))))</f>
        <v/>
      </c>
    </row>
    <row r="487">
      <c r="A487" s="18" t="n"/>
      <c r="B487" s="18" t="n"/>
      <c r="C487" s="18" t="n"/>
      <c r="D487" s="18" t="n"/>
      <c r="E487" s="34" t="n"/>
      <c r="F487" s="20" t="n"/>
      <c r="G487" s="18" t="n"/>
      <c r="H487" s="18" t="n"/>
      <c r="I487" s="34" t="n"/>
      <c r="J487" s="20" t="n"/>
      <c r="K487" s="35">
        <f>IF(OR($A487="",$E487="",$F487="",$I487="",$J487=""),"",ROUND((($E487+$F487)-($I487+$J487))*24,1))</f>
        <v/>
      </c>
      <c r="L487" s="18" t="n"/>
      <c r="M487" s="34" t="n"/>
      <c r="N487" s="18" t="n"/>
      <c r="O487" s="34" t="n"/>
      <c r="P487" s="22" t="n"/>
      <c r="Q487" s="23">
        <f>IF(OR($A487="",$E487="",Dashboard!$B$4="",Dashboard!$B$5=""),0,IF(AND($E487&gt;=Dashboard!$B$4,$E487&lt;=Dashboard!$B$5,OR(Dashboard!$B$6="All Clinics",$C487=Dashboard!$B$6),OR(Dashboard!$B$7="All Teams",$D487=Dashboard!$B$7)),1,0))</f>
        <v/>
      </c>
      <c r="R487" s="23">
        <f>IF($A487="",0,IF(OR($H487="Completed",$H487="No Show"),1,0))</f>
        <v/>
      </c>
      <c r="S487" s="23">
        <f>IF($A487="",0,IF($H487="No Show",1,0))</f>
        <v/>
      </c>
      <c r="T487" s="23">
        <f>IF($A487="",0,IF($H487="Canceled Late",1,0))</f>
        <v/>
      </c>
      <c r="U487" s="24">
        <f>IF($A487="","",IF(COUNTIF($A$7:$A$506,$A487)&gt;1,"Duplicate appointment ID",IF(OR($B487="",$C487="",$D487="",$E487="",$F487="",$G487="",$H487=""),"Missing required field",IF(AND($E487&lt;Dashboard!$B$3,$H487="Scheduled"),"Past appointment still Scheduled",IF(AND(OR($H487="Canceled Late",$H487="Canceled Timely"),OR($I487="",$J487="")),"Cancellation timestamp missing",IF(AND($H487="No Show",OR($N487="",$N487="Pending")),"No-show follow-up open",IF(AND($O487&lt;&gt;"",$O487&lt;$E487),"Rescheduled date before appointment","OK")))))))</f>
        <v/>
      </c>
    </row>
    <row r="488">
      <c r="A488" s="18" t="n"/>
      <c r="B488" s="18" t="n"/>
      <c r="C488" s="18" t="n"/>
      <c r="D488" s="18" t="n"/>
      <c r="E488" s="34" t="n"/>
      <c r="F488" s="20" t="n"/>
      <c r="G488" s="18" t="n"/>
      <c r="H488" s="18" t="n"/>
      <c r="I488" s="34" t="n"/>
      <c r="J488" s="20" t="n"/>
      <c r="K488" s="35">
        <f>IF(OR($A488="",$E488="",$F488="",$I488="",$J488=""),"",ROUND((($E488+$F488)-($I488+$J488))*24,1))</f>
        <v/>
      </c>
      <c r="L488" s="18" t="n"/>
      <c r="M488" s="34" t="n"/>
      <c r="N488" s="18" t="n"/>
      <c r="O488" s="34" t="n"/>
      <c r="P488" s="22" t="n"/>
      <c r="Q488" s="23">
        <f>IF(OR($A488="",$E488="",Dashboard!$B$4="",Dashboard!$B$5=""),0,IF(AND($E488&gt;=Dashboard!$B$4,$E488&lt;=Dashboard!$B$5,OR(Dashboard!$B$6="All Clinics",$C488=Dashboard!$B$6),OR(Dashboard!$B$7="All Teams",$D488=Dashboard!$B$7)),1,0))</f>
        <v/>
      </c>
      <c r="R488" s="23">
        <f>IF($A488="",0,IF(OR($H488="Completed",$H488="No Show"),1,0))</f>
        <v/>
      </c>
      <c r="S488" s="23">
        <f>IF($A488="",0,IF($H488="No Show",1,0))</f>
        <v/>
      </c>
      <c r="T488" s="23">
        <f>IF($A488="",0,IF($H488="Canceled Late",1,0))</f>
        <v/>
      </c>
      <c r="U488" s="24">
        <f>IF($A488="","",IF(COUNTIF($A$7:$A$506,$A488)&gt;1,"Duplicate appointment ID",IF(OR($B488="",$C488="",$D488="",$E488="",$F488="",$G488="",$H488=""),"Missing required field",IF(AND($E488&lt;Dashboard!$B$3,$H488="Scheduled"),"Past appointment still Scheduled",IF(AND(OR($H488="Canceled Late",$H488="Canceled Timely"),OR($I488="",$J488="")),"Cancellation timestamp missing",IF(AND($H488="No Show",OR($N488="",$N488="Pending")),"No-show follow-up open",IF(AND($O488&lt;&gt;"",$O488&lt;$E488),"Rescheduled date before appointment","OK")))))))</f>
        <v/>
      </c>
    </row>
    <row r="489">
      <c r="A489" s="18" t="n"/>
      <c r="B489" s="18" t="n"/>
      <c r="C489" s="18" t="n"/>
      <c r="D489" s="18" t="n"/>
      <c r="E489" s="34" t="n"/>
      <c r="F489" s="20" t="n"/>
      <c r="G489" s="18" t="n"/>
      <c r="H489" s="18" t="n"/>
      <c r="I489" s="34" t="n"/>
      <c r="J489" s="20" t="n"/>
      <c r="K489" s="35">
        <f>IF(OR($A489="",$E489="",$F489="",$I489="",$J489=""),"",ROUND((($E489+$F489)-($I489+$J489))*24,1))</f>
        <v/>
      </c>
      <c r="L489" s="18" t="n"/>
      <c r="M489" s="34" t="n"/>
      <c r="N489" s="18" t="n"/>
      <c r="O489" s="34" t="n"/>
      <c r="P489" s="22" t="n"/>
      <c r="Q489" s="23">
        <f>IF(OR($A489="",$E489="",Dashboard!$B$4="",Dashboard!$B$5=""),0,IF(AND($E489&gt;=Dashboard!$B$4,$E489&lt;=Dashboard!$B$5,OR(Dashboard!$B$6="All Clinics",$C489=Dashboard!$B$6),OR(Dashboard!$B$7="All Teams",$D489=Dashboard!$B$7)),1,0))</f>
        <v/>
      </c>
      <c r="R489" s="23">
        <f>IF($A489="",0,IF(OR($H489="Completed",$H489="No Show"),1,0))</f>
        <v/>
      </c>
      <c r="S489" s="23">
        <f>IF($A489="",0,IF($H489="No Show",1,0))</f>
        <v/>
      </c>
      <c r="T489" s="23">
        <f>IF($A489="",0,IF($H489="Canceled Late",1,0))</f>
        <v/>
      </c>
      <c r="U489" s="24">
        <f>IF($A489="","",IF(COUNTIF($A$7:$A$506,$A489)&gt;1,"Duplicate appointment ID",IF(OR($B489="",$C489="",$D489="",$E489="",$F489="",$G489="",$H489=""),"Missing required field",IF(AND($E489&lt;Dashboard!$B$3,$H489="Scheduled"),"Past appointment still Scheduled",IF(AND(OR($H489="Canceled Late",$H489="Canceled Timely"),OR($I489="",$J489="")),"Cancellation timestamp missing",IF(AND($H489="No Show",OR($N489="",$N489="Pending")),"No-show follow-up open",IF(AND($O489&lt;&gt;"",$O489&lt;$E489),"Rescheduled date before appointment","OK")))))))</f>
        <v/>
      </c>
    </row>
    <row r="490">
      <c r="A490" s="18" t="n"/>
      <c r="B490" s="18" t="n"/>
      <c r="C490" s="18" t="n"/>
      <c r="D490" s="18" t="n"/>
      <c r="E490" s="34" t="n"/>
      <c r="F490" s="20" t="n"/>
      <c r="G490" s="18" t="n"/>
      <c r="H490" s="18" t="n"/>
      <c r="I490" s="34" t="n"/>
      <c r="J490" s="20" t="n"/>
      <c r="K490" s="35">
        <f>IF(OR($A490="",$E490="",$F490="",$I490="",$J490=""),"",ROUND((($E490+$F490)-($I490+$J490))*24,1))</f>
        <v/>
      </c>
      <c r="L490" s="18" t="n"/>
      <c r="M490" s="34" t="n"/>
      <c r="N490" s="18" t="n"/>
      <c r="O490" s="34" t="n"/>
      <c r="P490" s="22" t="n"/>
      <c r="Q490" s="23">
        <f>IF(OR($A490="",$E490="",Dashboard!$B$4="",Dashboard!$B$5=""),0,IF(AND($E490&gt;=Dashboard!$B$4,$E490&lt;=Dashboard!$B$5,OR(Dashboard!$B$6="All Clinics",$C490=Dashboard!$B$6),OR(Dashboard!$B$7="All Teams",$D490=Dashboard!$B$7)),1,0))</f>
        <v/>
      </c>
      <c r="R490" s="23">
        <f>IF($A490="",0,IF(OR($H490="Completed",$H490="No Show"),1,0))</f>
        <v/>
      </c>
      <c r="S490" s="23">
        <f>IF($A490="",0,IF($H490="No Show",1,0))</f>
        <v/>
      </c>
      <c r="T490" s="23">
        <f>IF($A490="",0,IF($H490="Canceled Late",1,0))</f>
        <v/>
      </c>
      <c r="U490" s="24">
        <f>IF($A490="","",IF(COUNTIF($A$7:$A$506,$A490)&gt;1,"Duplicate appointment ID",IF(OR($B490="",$C490="",$D490="",$E490="",$F490="",$G490="",$H490=""),"Missing required field",IF(AND($E490&lt;Dashboard!$B$3,$H490="Scheduled"),"Past appointment still Scheduled",IF(AND(OR($H490="Canceled Late",$H490="Canceled Timely"),OR($I490="",$J490="")),"Cancellation timestamp missing",IF(AND($H490="No Show",OR($N490="",$N490="Pending")),"No-show follow-up open",IF(AND($O490&lt;&gt;"",$O490&lt;$E490),"Rescheduled date before appointment","OK")))))))</f>
        <v/>
      </c>
    </row>
    <row r="491">
      <c r="A491" s="18" t="n"/>
      <c r="B491" s="18" t="n"/>
      <c r="C491" s="18" t="n"/>
      <c r="D491" s="18" t="n"/>
      <c r="E491" s="34" t="n"/>
      <c r="F491" s="20" t="n"/>
      <c r="G491" s="18" t="n"/>
      <c r="H491" s="18" t="n"/>
      <c r="I491" s="34" t="n"/>
      <c r="J491" s="20" t="n"/>
      <c r="K491" s="35">
        <f>IF(OR($A491="",$E491="",$F491="",$I491="",$J491=""),"",ROUND((($E491+$F491)-($I491+$J491))*24,1))</f>
        <v/>
      </c>
      <c r="L491" s="18" t="n"/>
      <c r="M491" s="34" t="n"/>
      <c r="N491" s="18" t="n"/>
      <c r="O491" s="34" t="n"/>
      <c r="P491" s="22" t="n"/>
      <c r="Q491" s="23">
        <f>IF(OR($A491="",$E491="",Dashboard!$B$4="",Dashboard!$B$5=""),0,IF(AND($E491&gt;=Dashboard!$B$4,$E491&lt;=Dashboard!$B$5,OR(Dashboard!$B$6="All Clinics",$C491=Dashboard!$B$6),OR(Dashboard!$B$7="All Teams",$D491=Dashboard!$B$7)),1,0))</f>
        <v/>
      </c>
      <c r="R491" s="23">
        <f>IF($A491="",0,IF(OR($H491="Completed",$H491="No Show"),1,0))</f>
        <v/>
      </c>
      <c r="S491" s="23">
        <f>IF($A491="",0,IF($H491="No Show",1,0))</f>
        <v/>
      </c>
      <c r="T491" s="23">
        <f>IF($A491="",0,IF($H491="Canceled Late",1,0))</f>
        <v/>
      </c>
      <c r="U491" s="24">
        <f>IF($A491="","",IF(COUNTIF($A$7:$A$506,$A491)&gt;1,"Duplicate appointment ID",IF(OR($B491="",$C491="",$D491="",$E491="",$F491="",$G491="",$H491=""),"Missing required field",IF(AND($E491&lt;Dashboard!$B$3,$H491="Scheduled"),"Past appointment still Scheduled",IF(AND(OR($H491="Canceled Late",$H491="Canceled Timely"),OR($I491="",$J491="")),"Cancellation timestamp missing",IF(AND($H491="No Show",OR($N491="",$N491="Pending")),"No-show follow-up open",IF(AND($O491&lt;&gt;"",$O491&lt;$E491),"Rescheduled date before appointment","OK")))))))</f>
        <v/>
      </c>
    </row>
    <row r="492">
      <c r="A492" s="18" t="n"/>
      <c r="B492" s="18" t="n"/>
      <c r="C492" s="18" t="n"/>
      <c r="D492" s="18" t="n"/>
      <c r="E492" s="34" t="n"/>
      <c r="F492" s="20" t="n"/>
      <c r="G492" s="18" t="n"/>
      <c r="H492" s="18" t="n"/>
      <c r="I492" s="34" t="n"/>
      <c r="J492" s="20" t="n"/>
      <c r="K492" s="35">
        <f>IF(OR($A492="",$E492="",$F492="",$I492="",$J492=""),"",ROUND((($E492+$F492)-($I492+$J492))*24,1))</f>
        <v/>
      </c>
      <c r="L492" s="18" t="n"/>
      <c r="M492" s="34" t="n"/>
      <c r="N492" s="18" t="n"/>
      <c r="O492" s="34" t="n"/>
      <c r="P492" s="22" t="n"/>
      <c r="Q492" s="23">
        <f>IF(OR($A492="",$E492="",Dashboard!$B$4="",Dashboard!$B$5=""),0,IF(AND($E492&gt;=Dashboard!$B$4,$E492&lt;=Dashboard!$B$5,OR(Dashboard!$B$6="All Clinics",$C492=Dashboard!$B$6),OR(Dashboard!$B$7="All Teams",$D492=Dashboard!$B$7)),1,0))</f>
        <v/>
      </c>
      <c r="R492" s="23">
        <f>IF($A492="",0,IF(OR($H492="Completed",$H492="No Show"),1,0))</f>
        <v/>
      </c>
      <c r="S492" s="23">
        <f>IF($A492="",0,IF($H492="No Show",1,0))</f>
        <v/>
      </c>
      <c r="T492" s="23">
        <f>IF($A492="",0,IF($H492="Canceled Late",1,0))</f>
        <v/>
      </c>
      <c r="U492" s="24">
        <f>IF($A492="","",IF(COUNTIF($A$7:$A$506,$A492)&gt;1,"Duplicate appointment ID",IF(OR($B492="",$C492="",$D492="",$E492="",$F492="",$G492="",$H492=""),"Missing required field",IF(AND($E492&lt;Dashboard!$B$3,$H492="Scheduled"),"Past appointment still Scheduled",IF(AND(OR($H492="Canceled Late",$H492="Canceled Timely"),OR($I492="",$J492="")),"Cancellation timestamp missing",IF(AND($H492="No Show",OR($N492="",$N492="Pending")),"No-show follow-up open",IF(AND($O492&lt;&gt;"",$O492&lt;$E492),"Rescheduled date before appointment","OK")))))))</f>
        <v/>
      </c>
    </row>
    <row r="493">
      <c r="A493" s="18" t="n"/>
      <c r="B493" s="18" t="n"/>
      <c r="C493" s="18" t="n"/>
      <c r="D493" s="18" t="n"/>
      <c r="E493" s="34" t="n"/>
      <c r="F493" s="20" t="n"/>
      <c r="G493" s="18" t="n"/>
      <c r="H493" s="18" t="n"/>
      <c r="I493" s="34" t="n"/>
      <c r="J493" s="20" t="n"/>
      <c r="K493" s="35">
        <f>IF(OR($A493="",$E493="",$F493="",$I493="",$J493=""),"",ROUND((($E493+$F493)-($I493+$J493))*24,1))</f>
        <v/>
      </c>
      <c r="L493" s="18" t="n"/>
      <c r="M493" s="34" t="n"/>
      <c r="N493" s="18" t="n"/>
      <c r="O493" s="34" t="n"/>
      <c r="P493" s="22" t="n"/>
      <c r="Q493" s="23">
        <f>IF(OR($A493="",$E493="",Dashboard!$B$4="",Dashboard!$B$5=""),0,IF(AND($E493&gt;=Dashboard!$B$4,$E493&lt;=Dashboard!$B$5,OR(Dashboard!$B$6="All Clinics",$C493=Dashboard!$B$6),OR(Dashboard!$B$7="All Teams",$D493=Dashboard!$B$7)),1,0))</f>
        <v/>
      </c>
      <c r="R493" s="23">
        <f>IF($A493="",0,IF(OR($H493="Completed",$H493="No Show"),1,0))</f>
        <v/>
      </c>
      <c r="S493" s="23">
        <f>IF($A493="",0,IF($H493="No Show",1,0))</f>
        <v/>
      </c>
      <c r="T493" s="23">
        <f>IF($A493="",0,IF($H493="Canceled Late",1,0))</f>
        <v/>
      </c>
      <c r="U493" s="24">
        <f>IF($A493="","",IF(COUNTIF($A$7:$A$506,$A493)&gt;1,"Duplicate appointment ID",IF(OR($B493="",$C493="",$D493="",$E493="",$F493="",$G493="",$H493=""),"Missing required field",IF(AND($E493&lt;Dashboard!$B$3,$H493="Scheduled"),"Past appointment still Scheduled",IF(AND(OR($H493="Canceled Late",$H493="Canceled Timely"),OR($I493="",$J493="")),"Cancellation timestamp missing",IF(AND($H493="No Show",OR($N493="",$N493="Pending")),"No-show follow-up open",IF(AND($O493&lt;&gt;"",$O493&lt;$E493),"Rescheduled date before appointment","OK")))))))</f>
        <v/>
      </c>
    </row>
    <row r="494">
      <c r="A494" s="18" t="n"/>
      <c r="B494" s="18" t="n"/>
      <c r="C494" s="18" t="n"/>
      <c r="D494" s="18" t="n"/>
      <c r="E494" s="34" t="n"/>
      <c r="F494" s="20" t="n"/>
      <c r="G494" s="18" t="n"/>
      <c r="H494" s="18" t="n"/>
      <c r="I494" s="34" t="n"/>
      <c r="J494" s="20" t="n"/>
      <c r="K494" s="35">
        <f>IF(OR($A494="",$E494="",$F494="",$I494="",$J494=""),"",ROUND((($E494+$F494)-($I494+$J494))*24,1))</f>
        <v/>
      </c>
      <c r="L494" s="18" t="n"/>
      <c r="M494" s="34" t="n"/>
      <c r="N494" s="18" t="n"/>
      <c r="O494" s="34" t="n"/>
      <c r="P494" s="22" t="n"/>
      <c r="Q494" s="23">
        <f>IF(OR($A494="",$E494="",Dashboard!$B$4="",Dashboard!$B$5=""),0,IF(AND($E494&gt;=Dashboard!$B$4,$E494&lt;=Dashboard!$B$5,OR(Dashboard!$B$6="All Clinics",$C494=Dashboard!$B$6),OR(Dashboard!$B$7="All Teams",$D494=Dashboard!$B$7)),1,0))</f>
        <v/>
      </c>
      <c r="R494" s="23">
        <f>IF($A494="",0,IF(OR($H494="Completed",$H494="No Show"),1,0))</f>
        <v/>
      </c>
      <c r="S494" s="23">
        <f>IF($A494="",0,IF($H494="No Show",1,0))</f>
        <v/>
      </c>
      <c r="T494" s="23">
        <f>IF($A494="",0,IF($H494="Canceled Late",1,0))</f>
        <v/>
      </c>
      <c r="U494" s="24">
        <f>IF($A494="","",IF(COUNTIF($A$7:$A$506,$A494)&gt;1,"Duplicate appointment ID",IF(OR($B494="",$C494="",$D494="",$E494="",$F494="",$G494="",$H494=""),"Missing required field",IF(AND($E494&lt;Dashboard!$B$3,$H494="Scheduled"),"Past appointment still Scheduled",IF(AND(OR($H494="Canceled Late",$H494="Canceled Timely"),OR($I494="",$J494="")),"Cancellation timestamp missing",IF(AND($H494="No Show",OR($N494="",$N494="Pending")),"No-show follow-up open",IF(AND($O494&lt;&gt;"",$O494&lt;$E494),"Rescheduled date before appointment","OK")))))))</f>
        <v/>
      </c>
    </row>
    <row r="495">
      <c r="A495" s="18" t="n"/>
      <c r="B495" s="18" t="n"/>
      <c r="C495" s="18" t="n"/>
      <c r="D495" s="18" t="n"/>
      <c r="E495" s="34" t="n"/>
      <c r="F495" s="20" t="n"/>
      <c r="G495" s="18" t="n"/>
      <c r="H495" s="18" t="n"/>
      <c r="I495" s="34" t="n"/>
      <c r="J495" s="20" t="n"/>
      <c r="K495" s="35">
        <f>IF(OR($A495="",$E495="",$F495="",$I495="",$J495=""),"",ROUND((($E495+$F495)-($I495+$J495))*24,1))</f>
        <v/>
      </c>
      <c r="L495" s="18" t="n"/>
      <c r="M495" s="34" t="n"/>
      <c r="N495" s="18" t="n"/>
      <c r="O495" s="34" t="n"/>
      <c r="P495" s="22" t="n"/>
      <c r="Q495" s="23">
        <f>IF(OR($A495="",$E495="",Dashboard!$B$4="",Dashboard!$B$5=""),0,IF(AND($E495&gt;=Dashboard!$B$4,$E495&lt;=Dashboard!$B$5,OR(Dashboard!$B$6="All Clinics",$C495=Dashboard!$B$6),OR(Dashboard!$B$7="All Teams",$D495=Dashboard!$B$7)),1,0))</f>
        <v/>
      </c>
      <c r="R495" s="23">
        <f>IF($A495="",0,IF(OR($H495="Completed",$H495="No Show"),1,0))</f>
        <v/>
      </c>
      <c r="S495" s="23">
        <f>IF($A495="",0,IF($H495="No Show",1,0))</f>
        <v/>
      </c>
      <c r="T495" s="23">
        <f>IF($A495="",0,IF($H495="Canceled Late",1,0))</f>
        <v/>
      </c>
      <c r="U495" s="24">
        <f>IF($A495="","",IF(COUNTIF($A$7:$A$506,$A495)&gt;1,"Duplicate appointment ID",IF(OR($B495="",$C495="",$D495="",$E495="",$F495="",$G495="",$H495=""),"Missing required field",IF(AND($E495&lt;Dashboard!$B$3,$H495="Scheduled"),"Past appointment still Scheduled",IF(AND(OR($H495="Canceled Late",$H495="Canceled Timely"),OR($I495="",$J495="")),"Cancellation timestamp missing",IF(AND($H495="No Show",OR($N495="",$N495="Pending")),"No-show follow-up open",IF(AND($O495&lt;&gt;"",$O495&lt;$E495),"Rescheduled date before appointment","OK")))))))</f>
        <v/>
      </c>
    </row>
    <row r="496">
      <c r="A496" s="18" t="n"/>
      <c r="B496" s="18" t="n"/>
      <c r="C496" s="18" t="n"/>
      <c r="D496" s="18" t="n"/>
      <c r="E496" s="34" t="n"/>
      <c r="F496" s="20" t="n"/>
      <c r="G496" s="18" t="n"/>
      <c r="H496" s="18" t="n"/>
      <c r="I496" s="34" t="n"/>
      <c r="J496" s="20" t="n"/>
      <c r="K496" s="35">
        <f>IF(OR($A496="",$E496="",$F496="",$I496="",$J496=""),"",ROUND((($E496+$F496)-($I496+$J496))*24,1))</f>
        <v/>
      </c>
      <c r="L496" s="18" t="n"/>
      <c r="M496" s="34" t="n"/>
      <c r="N496" s="18" t="n"/>
      <c r="O496" s="34" t="n"/>
      <c r="P496" s="22" t="n"/>
      <c r="Q496" s="23">
        <f>IF(OR($A496="",$E496="",Dashboard!$B$4="",Dashboard!$B$5=""),0,IF(AND($E496&gt;=Dashboard!$B$4,$E496&lt;=Dashboard!$B$5,OR(Dashboard!$B$6="All Clinics",$C496=Dashboard!$B$6),OR(Dashboard!$B$7="All Teams",$D496=Dashboard!$B$7)),1,0))</f>
        <v/>
      </c>
      <c r="R496" s="23">
        <f>IF($A496="",0,IF(OR($H496="Completed",$H496="No Show"),1,0))</f>
        <v/>
      </c>
      <c r="S496" s="23">
        <f>IF($A496="",0,IF($H496="No Show",1,0))</f>
        <v/>
      </c>
      <c r="T496" s="23">
        <f>IF($A496="",0,IF($H496="Canceled Late",1,0))</f>
        <v/>
      </c>
      <c r="U496" s="24">
        <f>IF($A496="","",IF(COUNTIF($A$7:$A$506,$A496)&gt;1,"Duplicate appointment ID",IF(OR($B496="",$C496="",$D496="",$E496="",$F496="",$G496="",$H496=""),"Missing required field",IF(AND($E496&lt;Dashboard!$B$3,$H496="Scheduled"),"Past appointment still Scheduled",IF(AND(OR($H496="Canceled Late",$H496="Canceled Timely"),OR($I496="",$J496="")),"Cancellation timestamp missing",IF(AND($H496="No Show",OR($N496="",$N496="Pending")),"No-show follow-up open",IF(AND($O496&lt;&gt;"",$O496&lt;$E496),"Rescheduled date before appointment","OK")))))))</f>
        <v/>
      </c>
    </row>
    <row r="497">
      <c r="A497" s="18" t="n"/>
      <c r="B497" s="18" t="n"/>
      <c r="C497" s="18" t="n"/>
      <c r="D497" s="18" t="n"/>
      <c r="E497" s="34" t="n"/>
      <c r="F497" s="20" t="n"/>
      <c r="G497" s="18" t="n"/>
      <c r="H497" s="18" t="n"/>
      <c r="I497" s="34" t="n"/>
      <c r="J497" s="20" t="n"/>
      <c r="K497" s="35">
        <f>IF(OR($A497="",$E497="",$F497="",$I497="",$J497=""),"",ROUND((($E497+$F497)-($I497+$J497))*24,1))</f>
        <v/>
      </c>
      <c r="L497" s="18" t="n"/>
      <c r="M497" s="34" t="n"/>
      <c r="N497" s="18" t="n"/>
      <c r="O497" s="34" t="n"/>
      <c r="P497" s="22" t="n"/>
      <c r="Q497" s="23">
        <f>IF(OR($A497="",$E497="",Dashboard!$B$4="",Dashboard!$B$5=""),0,IF(AND($E497&gt;=Dashboard!$B$4,$E497&lt;=Dashboard!$B$5,OR(Dashboard!$B$6="All Clinics",$C497=Dashboard!$B$6),OR(Dashboard!$B$7="All Teams",$D497=Dashboard!$B$7)),1,0))</f>
        <v/>
      </c>
      <c r="R497" s="23">
        <f>IF($A497="",0,IF(OR($H497="Completed",$H497="No Show"),1,0))</f>
        <v/>
      </c>
      <c r="S497" s="23">
        <f>IF($A497="",0,IF($H497="No Show",1,0))</f>
        <v/>
      </c>
      <c r="T497" s="23">
        <f>IF($A497="",0,IF($H497="Canceled Late",1,0))</f>
        <v/>
      </c>
      <c r="U497" s="24">
        <f>IF($A497="","",IF(COUNTIF($A$7:$A$506,$A497)&gt;1,"Duplicate appointment ID",IF(OR($B497="",$C497="",$D497="",$E497="",$F497="",$G497="",$H497=""),"Missing required field",IF(AND($E497&lt;Dashboard!$B$3,$H497="Scheduled"),"Past appointment still Scheduled",IF(AND(OR($H497="Canceled Late",$H497="Canceled Timely"),OR($I497="",$J497="")),"Cancellation timestamp missing",IF(AND($H497="No Show",OR($N497="",$N497="Pending")),"No-show follow-up open",IF(AND($O497&lt;&gt;"",$O497&lt;$E497),"Rescheduled date before appointment","OK")))))))</f>
        <v/>
      </c>
    </row>
    <row r="498">
      <c r="A498" s="18" t="n"/>
      <c r="B498" s="18" t="n"/>
      <c r="C498" s="18" t="n"/>
      <c r="D498" s="18" t="n"/>
      <c r="E498" s="34" t="n"/>
      <c r="F498" s="20" t="n"/>
      <c r="G498" s="18" t="n"/>
      <c r="H498" s="18" t="n"/>
      <c r="I498" s="34" t="n"/>
      <c r="J498" s="20" t="n"/>
      <c r="K498" s="35">
        <f>IF(OR($A498="",$E498="",$F498="",$I498="",$J498=""),"",ROUND((($E498+$F498)-($I498+$J498))*24,1))</f>
        <v/>
      </c>
      <c r="L498" s="18" t="n"/>
      <c r="M498" s="34" t="n"/>
      <c r="N498" s="18" t="n"/>
      <c r="O498" s="34" t="n"/>
      <c r="P498" s="22" t="n"/>
      <c r="Q498" s="23">
        <f>IF(OR($A498="",$E498="",Dashboard!$B$4="",Dashboard!$B$5=""),0,IF(AND($E498&gt;=Dashboard!$B$4,$E498&lt;=Dashboard!$B$5,OR(Dashboard!$B$6="All Clinics",$C498=Dashboard!$B$6),OR(Dashboard!$B$7="All Teams",$D498=Dashboard!$B$7)),1,0))</f>
        <v/>
      </c>
      <c r="R498" s="23">
        <f>IF($A498="",0,IF(OR($H498="Completed",$H498="No Show"),1,0))</f>
        <v/>
      </c>
      <c r="S498" s="23">
        <f>IF($A498="",0,IF($H498="No Show",1,0))</f>
        <v/>
      </c>
      <c r="T498" s="23">
        <f>IF($A498="",0,IF($H498="Canceled Late",1,0))</f>
        <v/>
      </c>
      <c r="U498" s="24">
        <f>IF($A498="","",IF(COUNTIF($A$7:$A$506,$A498)&gt;1,"Duplicate appointment ID",IF(OR($B498="",$C498="",$D498="",$E498="",$F498="",$G498="",$H498=""),"Missing required field",IF(AND($E498&lt;Dashboard!$B$3,$H498="Scheduled"),"Past appointment still Scheduled",IF(AND(OR($H498="Canceled Late",$H498="Canceled Timely"),OR($I498="",$J498="")),"Cancellation timestamp missing",IF(AND($H498="No Show",OR($N498="",$N498="Pending")),"No-show follow-up open",IF(AND($O498&lt;&gt;"",$O498&lt;$E498),"Rescheduled date before appointment","OK")))))))</f>
        <v/>
      </c>
    </row>
    <row r="499">
      <c r="A499" s="18" t="n"/>
      <c r="B499" s="18" t="n"/>
      <c r="C499" s="18" t="n"/>
      <c r="D499" s="18" t="n"/>
      <c r="E499" s="34" t="n"/>
      <c r="F499" s="20" t="n"/>
      <c r="G499" s="18" t="n"/>
      <c r="H499" s="18" t="n"/>
      <c r="I499" s="34" t="n"/>
      <c r="J499" s="20" t="n"/>
      <c r="K499" s="35">
        <f>IF(OR($A499="",$E499="",$F499="",$I499="",$J499=""),"",ROUND((($E499+$F499)-($I499+$J499))*24,1))</f>
        <v/>
      </c>
      <c r="L499" s="18" t="n"/>
      <c r="M499" s="34" t="n"/>
      <c r="N499" s="18" t="n"/>
      <c r="O499" s="34" t="n"/>
      <c r="P499" s="22" t="n"/>
      <c r="Q499" s="23">
        <f>IF(OR($A499="",$E499="",Dashboard!$B$4="",Dashboard!$B$5=""),0,IF(AND($E499&gt;=Dashboard!$B$4,$E499&lt;=Dashboard!$B$5,OR(Dashboard!$B$6="All Clinics",$C499=Dashboard!$B$6),OR(Dashboard!$B$7="All Teams",$D499=Dashboard!$B$7)),1,0))</f>
        <v/>
      </c>
      <c r="R499" s="23">
        <f>IF($A499="",0,IF(OR($H499="Completed",$H499="No Show"),1,0))</f>
        <v/>
      </c>
      <c r="S499" s="23">
        <f>IF($A499="",0,IF($H499="No Show",1,0))</f>
        <v/>
      </c>
      <c r="T499" s="23">
        <f>IF($A499="",0,IF($H499="Canceled Late",1,0))</f>
        <v/>
      </c>
      <c r="U499" s="24">
        <f>IF($A499="","",IF(COUNTIF($A$7:$A$506,$A499)&gt;1,"Duplicate appointment ID",IF(OR($B499="",$C499="",$D499="",$E499="",$F499="",$G499="",$H499=""),"Missing required field",IF(AND($E499&lt;Dashboard!$B$3,$H499="Scheduled"),"Past appointment still Scheduled",IF(AND(OR($H499="Canceled Late",$H499="Canceled Timely"),OR($I499="",$J499="")),"Cancellation timestamp missing",IF(AND($H499="No Show",OR($N499="",$N499="Pending")),"No-show follow-up open",IF(AND($O499&lt;&gt;"",$O499&lt;$E499),"Rescheduled date before appointment","OK")))))))</f>
        <v/>
      </c>
    </row>
    <row r="500">
      <c r="A500" s="18" t="n"/>
      <c r="B500" s="18" t="n"/>
      <c r="C500" s="18" t="n"/>
      <c r="D500" s="18" t="n"/>
      <c r="E500" s="34" t="n"/>
      <c r="F500" s="20" t="n"/>
      <c r="G500" s="18" t="n"/>
      <c r="H500" s="18" t="n"/>
      <c r="I500" s="34" t="n"/>
      <c r="J500" s="20" t="n"/>
      <c r="K500" s="35">
        <f>IF(OR($A500="",$E500="",$F500="",$I500="",$J500=""),"",ROUND((($E500+$F500)-($I500+$J500))*24,1))</f>
        <v/>
      </c>
      <c r="L500" s="18" t="n"/>
      <c r="M500" s="34" t="n"/>
      <c r="N500" s="18" t="n"/>
      <c r="O500" s="34" t="n"/>
      <c r="P500" s="22" t="n"/>
      <c r="Q500" s="23">
        <f>IF(OR($A500="",$E500="",Dashboard!$B$4="",Dashboard!$B$5=""),0,IF(AND($E500&gt;=Dashboard!$B$4,$E500&lt;=Dashboard!$B$5,OR(Dashboard!$B$6="All Clinics",$C500=Dashboard!$B$6),OR(Dashboard!$B$7="All Teams",$D500=Dashboard!$B$7)),1,0))</f>
        <v/>
      </c>
      <c r="R500" s="23">
        <f>IF($A500="",0,IF(OR($H500="Completed",$H500="No Show"),1,0))</f>
        <v/>
      </c>
      <c r="S500" s="23">
        <f>IF($A500="",0,IF($H500="No Show",1,0))</f>
        <v/>
      </c>
      <c r="T500" s="23">
        <f>IF($A500="",0,IF($H500="Canceled Late",1,0))</f>
        <v/>
      </c>
      <c r="U500" s="24">
        <f>IF($A500="","",IF(COUNTIF($A$7:$A$506,$A500)&gt;1,"Duplicate appointment ID",IF(OR($B500="",$C500="",$D500="",$E500="",$F500="",$G500="",$H500=""),"Missing required field",IF(AND($E500&lt;Dashboard!$B$3,$H500="Scheduled"),"Past appointment still Scheduled",IF(AND(OR($H500="Canceled Late",$H500="Canceled Timely"),OR($I500="",$J500="")),"Cancellation timestamp missing",IF(AND($H500="No Show",OR($N500="",$N500="Pending")),"No-show follow-up open",IF(AND($O500&lt;&gt;"",$O500&lt;$E500),"Rescheduled date before appointment","OK")))))))</f>
        <v/>
      </c>
    </row>
    <row r="501">
      <c r="A501" s="18" t="n"/>
      <c r="B501" s="18" t="n"/>
      <c r="C501" s="18" t="n"/>
      <c r="D501" s="18" t="n"/>
      <c r="E501" s="34" t="n"/>
      <c r="F501" s="20" t="n"/>
      <c r="G501" s="18" t="n"/>
      <c r="H501" s="18" t="n"/>
      <c r="I501" s="34" t="n"/>
      <c r="J501" s="20" t="n"/>
      <c r="K501" s="35">
        <f>IF(OR($A501="",$E501="",$F501="",$I501="",$J501=""),"",ROUND((($E501+$F501)-($I501+$J501))*24,1))</f>
        <v/>
      </c>
      <c r="L501" s="18" t="n"/>
      <c r="M501" s="34" t="n"/>
      <c r="N501" s="18" t="n"/>
      <c r="O501" s="34" t="n"/>
      <c r="P501" s="22" t="n"/>
      <c r="Q501" s="23">
        <f>IF(OR($A501="",$E501="",Dashboard!$B$4="",Dashboard!$B$5=""),0,IF(AND($E501&gt;=Dashboard!$B$4,$E501&lt;=Dashboard!$B$5,OR(Dashboard!$B$6="All Clinics",$C501=Dashboard!$B$6),OR(Dashboard!$B$7="All Teams",$D501=Dashboard!$B$7)),1,0))</f>
        <v/>
      </c>
      <c r="R501" s="23">
        <f>IF($A501="",0,IF(OR($H501="Completed",$H501="No Show"),1,0))</f>
        <v/>
      </c>
      <c r="S501" s="23">
        <f>IF($A501="",0,IF($H501="No Show",1,0))</f>
        <v/>
      </c>
      <c r="T501" s="23">
        <f>IF($A501="",0,IF($H501="Canceled Late",1,0))</f>
        <v/>
      </c>
      <c r="U501" s="24">
        <f>IF($A501="","",IF(COUNTIF($A$7:$A$506,$A501)&gt;1,"Duplicate appointment ID",IF(OR($B501="",$C501="",$D501="",$E501="",$F501="",$G501="",$H501=""),"Missing required field",IF(AND($E501&lt;Dashboard!$B$3,$H501="Scheduled"),"Past appointment still Scheduled",IF(AND(OR($H501="Canceled Late",$H501="Canceled Timely"),OR($I501="",$J501="")),"Cancellation timestamp missing",IF(AND($H501="No Show",OR($N501="",$N501="Pending")),"No-show follow-up open",IF(AND($O501&lt;&gt;"",$O501&lt;$E501),"Rescheduled date before appointment","OK")))))))</f>
        <v/>
      </c>
    </row>
    <row r="502">
      <c r="A502" s="18" t="n"/>
      <c r="B502" s="18" t="n"/>
      <c r="C502" s="18" t="n"/>
      <c r="D502" s="18" t="n"/>
      <c r="E502" s="34" t="n"/>
      <c r="F502" s="20" t="n"/>
      <c r="G502" s="18" t="n"/>
      <c r="H502" s="18" t="n"/>
      <c r="I502" s="34" t="n"/>
      <c r="J502" s="20" t="n"/>
      <c r="K502" s="35">
        <f>IF(OR($A502="",$E502="",$F502="",$I502="",$J502=""),"",ROUND((($E502+$F502)-($I502+$J502))*24,1))</f>
        <v/>
      </c>
      <c r="L502" s="18" t="n"/>
      <c r="M502" s="34" t="n"/>
      <c r="N502" s="18" t="n"/>
      <c r="O502" s="34" t="n"/>
      <c r="P502" s="22" t="n"/>
      <c r="Q502" s="23">
        <f>IF(OR($A502="",$E502="",Dashboard!$B$4="",Dashboard!$B$5=""),0,IF(AND($E502&gt;=Dashboard!$B$4,$E502&lt;=Dashboard!$B$5,OR(Dashboard!$B$6="All Clinics",$C502=Dashboard!$B$6),OR(Dashboard!$B$7="All Teams",$D502=Dashboard!$B$7)),1,0))</f>
        <v/>
      </c>
      <c r="R502" s="23">
        <f>IF($A502="",0,IF(OR($H502="Completed",$H502="No Show"),1,0))</f>
        <v/>
      </c>
      <c r="S502" s="23">
        <f>IF($A502="",0,IF($H502="No Show",1,0))</f>
        <v/>
      </c>
      <c r="T502" s="23">
        <f>IF($A502="",0,IF($H502="Canceled Late",1,0))</f>
        <v/>
      </c>
      <c r="U502" s="24">
        <f>IF($A502="","",IF(COUNTIF($A$7:$A$506,$A502)&gt;1,"Duplicate appointment ID",IF(OR($B502="",$C502="",$D502="",$E502="",$F502="",$G502="",$H502=""),"Missing required field",IF(AND($E502&lt;Dashboard!$B$3,$H502="Scheduled"),"Past appointment still Scheduled",IF(AND(OR($H502="Canceled Late",$H502="Canceled Timely"),OR($I502="",$J502="")),"Cancellation timestamp missing",IF(AND($H502="No Show",OR($N502="",$N502="Pending")),"No-show follow-up open",IF(AND($O502&lt;&gt;"",$O502&lt;$E502),"Rescheduled date before appointment","OK")))))))</f>
        <v/>
      </c>
    </row>
    <row r="503">
      <c r="A503" s="18" t="n"/>
      <c r="B503" s="18" t="n"/>
      <c r="C503" s="18" t="n"/>
      <c r="D503" s="18" t="n"/>
      <c r="E503" s="34" t="n"/>
      <c r="F503" s="20" t="n"/>
      <c r="G503" s="18" t="n"/>
      <c r="H503" s="18" t="n"/>
      <c r="I503" s="34" t="n"/>
      <c r="J503" s="20" t="n"/>
      <c r="K503" s="35">
        <f>IF(OR($A503="",$E503="",$F503="",$I503="",$J503=""),"",ROUND((($E503+$F503)-($I503+$J503))*24,1))</f>
        <v/>
      </c>
      <c r="L503" s="18" t="n"/>
      <c r="M503" s="34" t="n"/>
      <c r="N503" s="18" t="n"/>
      <c r="O503" s="34" t="n"/>
      <c r="P503" s="22" t="n"/>
      <c r="Q503" s="23">
        <f>IF(OR($A503="",$E503="",Dashboard!$B$4="",Dashboard!$B$5=""),0,IF(AND($E503&gt;=Dashboard!$B$4,$E503&lt;=Dashboard!$B$5,OR(Dashboard!$B$6="All Clinics",$C503=Dashboard!$B$6),OR(Dashboard!$B$7="All Teams",$D503=Dashboard!$B$7)),1,0))</f>
        <v/>
      </c>
      <c r="R503" s="23">
        <f>IF($A503="",0,IF(OR($H503="Completed",$H503="No Show"),1,0))</f>
        <v/>
      </c>
      <c r="S503" s="23">
        <f>IF($A503="",0,IF($H503="No Show",1,0))</f>
        <v/>
      </c>
      <c r="T503" s="23">
        <f>IF($A503="",0,IF($H503="Canceled Late",1,0))</f>
        <v/>
      </c>
      <c r="U503" s="24">
        <f>IF($A503="","",IF(COUNTIF($A$7:$A$506,$A503)&gt;1,"Duplicate appointment ID",IF(OR($B503="",$C503="",$D503="",$E503="",$F503="",$G503="",$H503=""),"Missing required field",IF(AND($E503&lt;Dashboard!$B$3,$H503="Scheduled"),"Past appointment still Scheduled",IF(AND(OR($H503="Canceled Late",$H503="Canceled Timely"),OR($I503="",$J503="")),"Cancellation timestamp missing",IF(AND($H503="No Show",OR($N503="",$N503="Pending")),"No-show follow-up open",IF(AND($O503&lt;&gt;"",$O503&lt;$E503),"Rescheduled date before appointment","OK")))))))</f>
        <v/>
      </c>
    </row>
    <row r="504">
      <c r="A504" s="18" t="n"/>
      <c r="B504" s="18" t="n"/>
      <c r="C504" s="18" t="n"/>
      <c r="D504" s="18" t="n"/>
      <c r="E504" s="34" t="n"/>
      <c r="F504" s="20" t="n"/>
      <c r="G504" s="18" t="n"/>
      <c r="H504" s="18" t="n"/>
      <c r="I504" s="34" t="n"/>
      <c r="J504" s="20" t="n"/>
      <c r="K504" s="35">
        <f>IF(OR($A504="",$E504="",$F504="",$I504="",$J504=""),"",ROUND((($E504+$F504)-($I504+$J504))*24,1))</f>
        <v/>
      </c>
      <c r="L504" s="18" t="n"/>
      <c r="M504" s="34" t="n"/>
      <c r="N504" s="18" t="n"/>
      <c r="O504" s="34" t="n"/>
      <c r="P504" s="22" t="n"/>
      <c r="Q504" s="23">
        <f>IF(OR($A504="",$E504="",Dashboard!$B$4="",Dashboard!$B$5=""),0,IF(AND($E504&gt;=Dashboard!$B$4,$E504&lt;=Dashboard!$B$5,OR(Dashboard!$B$6="All Clinics",$C504=Dashboard!$B$6),OR(Dashboard!$B$7="All Teams",$D504=Dashboard!$B$7)),1,0))</f>
        <v/>
      </c>
      <c r="R504" s="23">
        <f>IF($A504="",0,IF(OR($H504="Completed",$H504="No Show"),1,0))</f>
        <v/>
      </c>
      <c r="S504" s="23">
        <f>IF($A504="",0,IF($H504="No Show",1,0))</f>
        <v/>
      </c>
      <c r="T504" s="23">
        <f>IF($A504="",0,IF($H504="Canceled Late",1,0))</f>
        <v/>
      </c>
      <c r="U504" s="24">
        <f>IF($A504="","",IF(COUNTIF($A$7:$A$506,$A504)&gt;1,"Duplicate appointment ID",IF(OR($B504="",$C504="",$D504="",$E504="",$F504="",$G504="",$H504=""),"Missing required field",IF(AND($E504&lt;Dashboard!$B$3,$H504="Scheduled"),"Past appointment still Scheduled",IF(AND(OR($H504="Canceled Late",$H504="Canceled Timely"),OR($I504="",$J504="")),"Cancellation timestamp missing",IF(AND($H504="No Show",OR($N504="",$N504="Pending")),"No-show follow-up open",IF(AND($O504&lt;&gt;"",$O504&lt;$E504),"Rescheduled date before appointment","OK")))))))</f>
        <v/>
      </c>
    </row>
    <row r="505">
      <c r="A505" s="18" t="n"/>
      <c r="B505" s="18" t="n"/>
      <c r="C505" s="18" t="n"/>
      <c r="D505" s="18" t="n"/>
      <c r="E505" s="34" t="n"/>
      <c r="F505" s="20" t="n"/>
      <c r="G505" s="18" t="n"/>
      <c r="H505" s="18" t="n"/>
      <c r="I505" s="34" t="n"/>
      <c r="J505" s="20" t="n"/>
      <c r="K505" s="35">
        <f>IF(OR($A505="",$E505="",$F505="",$I505="",$J505=""),"",ROUND((($E505+$F505)-($I505+$J505))*24,1))</f>
        <v/>
      </c>
      <c r="L505" s="18" t="n"/>
      <c r="M505" s="34" t="n"/>
      <c r="N505" s="18" t="n"/>
      <c r="O505" s="34" t="n"/>
      <c r="P505" s="22" t="n"/>
      <c r="Q505" s="23">
        <f>IF(OR($A505="",$E505="",Dashboard!$B$4="",Dashboard!$B$5=""),0,IF(AND($E505&gt;=Dashboard!$B$4,$E505&lt;=Dashboard!$B$5,OR(Dashboard!$B$6="All Clinics",$C505=Dashboard!$B$6),OR(Dashboard!$B$7="All Teams",$D505=Dashboard!$B$7)),1,0))</f>
        <v/>
      </c>
      <c r="R505" s="23">
        <f>IF($A505="",0,IF(OR($H505="Completed",$H505="No Show"),1,0))</f>
        <v/>
      </c>
      <c r="S505" s="23">
        <f>IF($A505="",0,IF($H505="No Show",1,0))</f>
        <v/>
      </c>
      <c r="T505" s="23">
        <f>IF($A505="",0,IF($H505="Canceled Late",1,0))</f>
        <v/>
      </c>
      <c r="U505" s="24">
        <f>IF($A505="","",IF(COUNTIF($A$7:$A$506,$A505)&gt;1,"Duplicate appointment ID",IF(OR($B505="",$C505="",$D505="",$E505="",$F505="",$G505="",$H505=""),"Missing required field",IF(AND($E505&lt;Dashboard!$B$3,$H505="Scheduled"),"Past appointment still Scheduled",IF(AND(OR($H505="Canceled Late",$H505="Canceled Timely"),OR($I505="",$J505="")),"Cancellation timestamp missing",IF(AND($H505="No Show",OR($N505="",$N505="Pending")),"No-show follow-up open",IF(AND($O505&lt;&gt;"",$O505&lt;$E505),"Rescheduled date before appointment","OK")))))))</f>
        <v/>
      </c>
    </row>
    <row r="506">
      <c r="A506" s="18" t="n"/>
      <c r="B506" s="18" t="n"/>
      <c r="C506" s="18" t="n"/>
      <c r="D506" s="18" t="n"/>
      <c r="E506" s="34" t="n"/>
      <c r="F506" s="20" t="n"/>
      <c r="G506" s="18" t="n"/>
      <c r="H506" s="18" t="n"/>
      <c r="I506" s="34" t="n"/>
      <c r="J506" s="20" t="n"/>
      <c r="K506" s="35">
        <f>IF(OR($A506="",$E506="",$F506="",$I506="",$J506=""),"",ROUND((($E506+$F506)-($I506+$J506))*24,1))</f>
        <v/>
      </c>
      <c r="L506" s="18" t="n"/>
      <c r="M506" s="34" t="n"/>
      <c r="N506" s="18" t="n"/>
      <c r="O506" s="34" t="n"/>
      <c r="P506" s="22" t="n"/>
      <c r="Q506" s="23">
        <f>IF(OR($A506="",$E506="",Dashboard!$B$4="",Dashboard!$B$5=""),0,IF(AND($E506&gt;=Dashboard!$B$4,$E506&lt;=Dashboard!$B$5,OR(Dashboard!$B$6="All Clinics",$C506=Dashboard!$B$6),OR(Dashboard!$B$7="All Teams",$D506=Dashboard!$B$7)),1,0))</f>
        <v/>
      </c>
      <c r="R506" s="23">
        <f>IF($A506="",0,IF(OR($H506="Completed",$H506="No Show"),1,0))</f>
        <v/>
      </c>
      <c r="S506" s="23">
        <f>IF($A506="",0,IF($H506="No Show",1,0))</f>
        <v/>
      </c>
      <c r="T506" s="23">
        <f>IF($A506="",0,IF($H506="Canceled Late",1,0))</f>
        <v/>
      </c>
      <c r="U506" s="24">
        <f>IF($A506="","",IF(COUNTIF($A$7:$A$506,$A506)&gt;1,"Duplicate appointment ID",IF(OR($B506="",$C506="",$D506="",$E506="",$F506="",$G506="",$H506=""),"Missing required field",IF(AND($E506&lt;Dashboard!$B$3,$H506="Scheduled"),"Past appointment still Scheduled",IF(AND(OR($H506="Canceled Late",$H506="Canceled Timely"),OR($I506="",$J506="")),"Cancellation timestamp missing",IF(AND($H506="No Show",OR($N506="",$N506="Pending")),"No-show follow-up open",IF(AND($O506&lt;&gt;"",$O506&lt;$E506),"Rescheduled date before appointment","OK")))))))</f>
        <v/>
      </c>
    </row>
  </sheetData>
  <autoFilter ref="A6:U506"/>
  <mergeCells count="2">
    <mergeCell ref="A1:U1"/>
    <mergeCell ref="A2:U2"/>
  </mergeCells>
  <conditionalFormatting sqref="A7:U506">
    <cfRule type="expression" priority="1" dxfId="2">
      <formula>AND($A7&lt;&gt;"",$H7="No Show")</formula>
    </cfRule>
    <cfRule type="expression" priority="2" dxfId="3">
      <formula>AND($A7&lt;&gt;"",$H7="Canceled Late")</formula>
    </cfRule>
    <cfRule type="expression" priority="3" dxfId="4">
      <formula>AND($A7&lt;&gt;"",$H7="Canceled Timely")</formula>
    </cfRule>
    <cfRule type="expression" priority="4" dxfId="5">
      <formula>AND($A7&lt;&gt;"",$H7="Completed")</formula>
    </cfRule>
  </conditionalFormatting>
  <conditionalFormatting sqref="U7:U506">
    <cfRule type="cellIs" priority="5" operator="equal" dxfId="0">
      <formula>"OK"</formula>
    </cfRule>
    <cfRule type="expression" priority="6" dxfId="6">
      <formula>ISNUMBER(SEARCH("open",$U7))</formula>
    </cfRule>
    <cfRule type="expression" priority="7" dxfId="1">
      <formula>AND($U7&lt;&gt;"",$U7&lt;&gt;"OK",NOT(ISNUMBER(SEARCH("open",$U7))))</formula>
    </cfRule>
  </conditionalFormatting>
  <conditionalFormatting sqref="K7:K506">
    <cfRule type="expression" priority="8" dxfId="2">
      <formula>AND($K7&lt;&gt;"",$H7="Canceled Timely",$K7&lt;24)</formula>
    </cfRule>
    <cfRule type="expression" priority="9" dxfId="6">
      <formula>AND($K7&lt;&gt;"",$H7="Canceled Late",$K7&gt;=24)</formula>
    </cfRule>
  </conditionalFormatting>
  <conditionalFormatting sqref="H7:H506">
    <cfRule type="expression" priority="10" dxfId="7">
      <formula>AND($A7&lt;&gt;"",$E7&lt;Dashboard!$B$3,$H7="Scheduled")</formula>
    </cfRule>
  </conditionalFormatting>
  <conditionalFormatting sqref="A7:A506">
    <cfRule type="expression" priority="11" dxfId="1">
      <formula>AND($A7&lt;&gt;"",COUNTIF($A$7:$A$506,$A7)&gt;1)</formula>
    </cfRule>
  </conditionalFormatting>
  <dataValidations count="10">
    <dataValidation sqref="C7:C506" showDropDown="0" showInputMessage="1" showErrorMessage="1" allowBlank="0" errorTitle="Invalid Selection" error="Select a valid Clinic from the drop-down list." promptTitle="Clinic" prompt="Choose a clinic from the approved list." type="list" errorStyle="stop">
      <formula1>'Lists'!$A$3:$A$7</formula1>
    </dataValidation>
    <dataValidation sqref="D7:D506" showDropDown="0" showInputMessage="1" showErrorMessage="1" allowBlank="0" errorTitle="Invalid Selection" error="Select a valid Provider/Team from the drop-down list." promptTitle="Provider/Team" prompt="Choose a provider/team from the approved list." type="list" errorStyle="stop">
      <formula1>'Lists'!$B$3:$B$8</formula1>
    </dataValidation>
    <dataValidation sqref="G7:G506" showDropDown="0" showInputMessage="1" showErrorMessage="1" allowBlank="0" errorTitle="Invalid Selection" error="Select a valid Appointment Type from the drop-down list." promptTitle="Appointment Type" prompt="Choose a appointment type from the approved list." type="list" errorStyle="stop">
      <formula1>'Lists'!$C$3:$C$8</formula1>
    </dataValidation>
    <dataValidation sqref="H7:H506" showDropDown="0" showInputMessage="1" showErrorMessage="1" allowBlank="0" errorTitle="Invalid Selection" error="Select a valid Status from the drop-down list." promptTitle="Status" prompt="Choose a status from the approved list." type="list" errorStyle="stop">
      <formula1>'Lists'!$D$3:$D$7</formula1>
    </dataValidation>
    <dataValidation sqref="L7:L506" showDropDown="0" showInputMessage="1" showErrorMessage="1" allowBlank="0" errorTitle="Invalid Selection" error="Select a valid Reminder Status from the drop-down list." promptTitle="Reminder Status" prompt="Choose a reminder status from the approved list." type="list" errorStyle="stop">
      <formula1>'Lists'!$E$3:$E$4</formula1>
    </dataValidation>
    <dataValidation sqref="N7:N506" showDropDown="0" showInputMessage="1" showErrorMessage="1" allowBlank="0" errorTitle="Invalid Selection" error="Select a valid Follow-Up Outcome from the drop-down list." promptTitle="Follow-Up Outcome" prompt="Choose a follow-up outcome from the approved list." type="list" errorStyle="stop">
      <formula1>'Lists'!$F$3:$F$8</formula1>
    </dataValidation>
    <dataValidation sqref="E7:E506 I7:I506 M7:M506 O7:O506" showDropDown="0" showInputMessage="1" showErrorMessage="1" allowBlank="0" errorTitle="Invalid Date" error="Enter a date from 01/01/2020 through 12/31/2035." promptTitle="Date Entry" prompt="Enter a date in month/day/year format." type="date" errorStyle="stop" operator="between">
      <formula1>DATE(2020,1,1)</formula1>
      <formula2>DATE(2035,12,31)</formula2>
    </dataValidation>
    <dataValidation sqref="F7:F506 J7:J506" showDropDown="0" showInputMessage="1" showErrorMessage="1" allowBlank="0" errorTitle="Invalid Time" error="Enter a valid time from 12:00 AM through 11:59 PM." promptTitle="Time Entry" prompt="Enter a valid appointment or cancellation time." type="decimal" errorStyle="stop" operator="between">
      <formula1>0</formula1>
      <formula2>0.999988426</formula2>
    </dataValidation>
    <dataValidation sqref="A7:A506 B7:B506" showDropDown="0" showInputMessage="0" showErrorMessage="1" allowBlank="0" errorTitle="Entry Too Long" error="Appointment ID and Client Reference must be 30 characters or fewer." type="textLength" errorStyle="stop" operator="lessThanOrEqual">
      <formula1>30</formula1>
    </dataValidation>
    <dataValidation sqref="P7:P506" showDropDown="0" showInputMessage="0" showErrorMessage="1" allowBlank="0" errorTitle="Entry Too Long" error="Operational Notes must be 250 characters or fewer." type="textLength" errorStyle="stop" operator="lessThanOrEqual">
      <formula1>250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1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8" customWidth="1" min="1" max="1"/>
    <col width="20" customWidth="1" min="2" max="2"/>
    <col width="23" customWidth="1" min="3" max="3"/>
    <col width="19" customWidth="1" min="4" max="4"/>
    <col width="12" customWidth="1" min="5" max="5"/>
    <col width="22" customWidth="1" min="6" max="6"/>
    <col width="4" customWidth="1" min="7" max="7"/>
    <col width="28" customWidth="1" min="8" max="8"/>
    <col width="20" customWidth="1" min="9" max="9"/>
  </cols>
  <sheetData>
    <row r="1" ht="28" customHeight="1">
      <c r="A1" s="1" t="inlineStr">
        <is>
          <t>Workbook Lists</t>
        </is>
      </c>
    </row>
    <row r="2">
      <c r="A2" s="5" t="inlineStr">
        <is>
          <t>Clinics</t>
        </is>
      </c>
      <c r="B2" s="5" t="inlineStr">
        <is>
          <t>Provider/Teams</t>
        </is>
      </c>
      <c r="C2" s="5" t="inlineStr">
        <is>
          <t>Appointment Types</t>
        </is>
      </c>
      <c r="D2" s="5" t="inlineStr">
        <is>
          <t>Statuses</t>
        </is>
      </c>
      <c r="E2" s="5" t="inlineStr">
        <is>
          <t>Yes/No</t>
        </is>
      </c>
      <c r="F2" s="5" t="inlineStr">
        <is>
          <t>Follow-Up Outcomes</t>
        </is>
      </c>
      <c r="H2" s="5" t="inlineStr">
        <is>
          <t>Clinic Filters</t>
        </is>
      </c>
      <c r="I2" s="5" t="inlineStr">
        <is>
          <t>Team Filters</t>
        </is>
      </c>
    </row>
    <row r="3">
      <c r="A3" s="25" t="inlineStr">
        <is>
          <t>Northstar Family Clinic</t>
        </is>
      </c>
      <c r="B3" s="25" t="inlineStr">
        <is>
          <t>Cedar Team</t>
        </is>
      </c>
      <c r="C3" s="25" t="inlineStr">
        <is>
          <t>New Patient Visit</t>
        </is>
      </c>
      <c r="D3" s="25" t="inlineStr">
        <is>
          <t>Scheduled</t>
        </is>
      </c>
      <c r="E3" s="25" t="inlineStr">
        <is>
          <t>Yes</t>
        </is>
      </c>
      <c r="F3" s="25" t="inlineStr">
        <is>
          <t>Pending</t>
        </is>
      </c>
      <c r="H3" s="25" t="inlineStr">
        <is>
          <t>All Clinics</t>
        </is>
      </c>
      <c r="I3" s="25" t="inlineStr">
        <is>
          <t>All Teams</t>
        </is>
      </c>
    </row>
    <row r="4">
      <c r="A4" s="26" t="inlineStr">
        <is>
          <t>Harborview Medical Office</t>
        </is>
      </c>
      <c r="B4" s="26" t="inlineStr">
        <is>
          <t>Harbor Team</t>
        </is>
      </c>
      <c r="C4" s="26" t="inlineStr">
        <is>
          <t>Follow-Up Visit</t>
        </is>
      </c>
      <c r="D4" s="26" t="inlineStr">
        <is>
          <t>Completed</t>
        </is>
      </c>
      <c r="E4" s="26" t="inlineStr">
        <is>
          <t>No</t>
        </is>
      </c>
      <c r="F4" s="26" t="inlineStr">
        <is>
          <t>Reached</t>
        </is>
      </c>
      <c r="H4" s="26" t="inlineStr">
        <is>
          <t>Northstar Family Clinic</t>
        </is>
      </c>
      <c r="I4" s="26" t="inlineStr">
        <is>
          <t>Cedar Team</t>
        </is>
      </c>
    </row>
    <row r="5">
      <c r="A5" s="25" t="inlineStr">
        <is>
          <t>Red Maple Health Center</t>
        </is>
      </c>
      <c r="B5" s="25" t="inlineStr">
        <is>
          <t>Maple Team</t>
        </is>
      </c>
      <c r="C5" s="25" t="inlineStr">
        <is>
          <t>Annual Visit</t>
        </is>
      </c>
      <c r="D5" s="25" t="inlineStr">
        <is>
          <t>No Show</t>
        </is>
      </c>
      <c r="F5" s="25" t="inlineStr">
        <is>
          <t>Left Message</t>
        </is>
      </c>
      <c r="H5" s="25" t="inlineStr">
        <is>
          <t>Harborview Medical Office</t>
        </is>
      </c>
      <c r="I5" s="25" t="inlineStr">
        <is>
          <t>Harbor Team</t>
        </is>
      </c>
    </row>
    <row r="6">
      <c r="A6" s="26" t="inlineStr">
        <is>
          <t>Silver Pine Clinic</t>
        </is>
      </c>
      <c r="B6" s="26" t="inlineStr">
        <is>
          <t>Oak Team</t>
        </is>
      </c>
      <c r="C6" s="26" t="inlineStr">
        <is>
          <t>Telehealth Visit</t>
        </is>
      </c>
      <c r="D6" s="26" t="inlineStr">
        <is>
          <t>Canceled Late</t>
        </is>
      </c>
      <c r="F6" s="26" t="inlineStr">
        <is>
          <t>Rescheduled</t>
        </is>
      </c>
      <c r="H6" s="26" t="inlineStr">
        <is>
          <t>Red Maple Health Center</t>
        </is>
      </c>
      <c r="I6" s="26" t="inlineStr">
        <is>
          <t>Maple Team</t>
        </is>
      </c>
    </row>
    <row r="7">
      <c r="A7" s="25" t="inlineStr">
        <is>
          <t>Westfield Community Clinic</t>
        </is>
      </c>
      <c r="B7" s="25" t="inlineStr">
        <is>
          <t>Pine Team</t>
        </is>
      </c>
      <c r="C7" s="25" t="inlineStr">
        <is>
          <t>Procedure Follow-Up</t>
        </is>
      </c>
      <c r="D7" s="25" t="inlineStr">
        <is>
          <t>Canceled Timely</t>
        </is>
      </c>
      <c r="F7" s="25" t="inlineStr">
        <is>
          <t>Unable to Reach</t>
        </is>
      </c>
      <c r="H7" s="25" t="inlineStr">
        <is>
          <t>Silver Pine Clinic</t>
        </is>
      </c>
      <c r="I7" s="25" t="inlineStr">
        <is>
          <t>Oak Team</t>
        </is>
      </c>
    </row>
    <row r="8">
      <c r="B8" s="26" t="inlineStr">
        <is>
          <t>West Team</t>
        </is>
      </c>
      <c r="C8" s="26" t="inlineStr">
        <is>
          <t>Other Office Visit</t>
        </is>
      </c>
      <c r="F8" s="26" t="inlineStr">
        <is>
          <t>Not Needed</t>
        </is>
      </c>
      <c r="H8" s="26" t="inlineStr">
        <is>
          <t>Westfield Community Clinic</t>
        </is>
      </c>
      <c r="I8" s="26" t="inlineStr">
        <is>
          <t>Pine Team</t>
        </is>
      </c>
    </row>
    <row r="9">
      <c r="I9" s="25" t="inlineStr">
        <is>
          <t>West Team</t>
        </is>
      </c>
    </row>
    <row r="11" ht="30" customHeight="1">
      <c r="A11" s="27" t="inlineStr">
        <is>
          <t>These values support drop-down lists. Update them carefully and keep each list contiguous without blank rows.</t>
        </is>
      </c>
    </row>
  </sheetData>
  <mergeCells count="2">
    <mergeCell ref="A1:I1"/>
    <mergeCell ref="A11:I1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 ht="28" customHeight="1">
      <c r="A1" s="1" t="inlineStr">
        <is>
          <t>Instructions</t>
        </is>
      </c>
    </row>
    <row r="3">
      <c r="A3" s="28" t="inlineStr">
        <is>
          <t>Workbook Purpose</t>
        </is>
      </c>
      <c r="B3" s="36" t="n"/>
      <c r="C3" s="36" t="n"/>
      <c r="D3" s="36" t="n"/>
      <c r="E3" s="36" t="n"/>
      <c r="F3" s="36" t="n"/>
      <c r="G3" s="36" t="n"/>
      <c r="H3" s="37" t="n"/>
    </row>
    <row r="4" ht="42" customHeight="1">
      <c r="A4" s="29" t="inlineStr">
        <is>
          <t>This workbook tracks appointment outcomes, no-shows, late cancellations, reminders, and follow-up activity for operational review.</t>
        </is>
      </c>
      <c r="B4" s="36" t="n"/>
      <c r="C4" s="36" t="n"/>
      <c r="D4" s="36" t="n"/>
      <c r="E4" s="36" t="n"/>
      <c r="F4" s="36" t="n"/>
      <c r="G4" s="36" t="n"/>
      <c r="H4" s="37" t="n"/>
    </row>
    <row r="6">
      <c r="A6" s="28" t="inlineStr">
        <is>
          <t>Getting Started</t>
        </is>
      </c>
      <c r="B6" s="36" t="n"/>
      <c r="C6" s="36" t="n"/>
      <c r="D6" s="36" t="n"/>
      <c r="E6" s="36" t="n"/>
      <c r="F6" s="36" t="n"/>
      <c r="G6" s="36" t="n"/>
      <c r="H6" s="37" t="n"/>
    </row>
    <row r="7" ht="126" customHeight="1">
      <c r="A7" s="29" t="inlineStr">
        <is>
          <t>1. Set the As of Date and reporting dates on the Dashboard.
2. Select optional clinic and provider/team filters.
3. Enter one appointment per row on the Appointments sheet.
4. Use the provided drop-down values.
5. Review the Dashboard KPIs, charts, and alert counts.
6. Filter the Appointments sheet by Review Check to resolve outstanding items.</t>
        </is>
      </c>
      <c r="B7" s="36" t="n"/>
      <c r="C7" s="36" t="n"/>
      <c r="D7" s="36" t="n"/>
      <c r="E7" s="36" t="n"/>
      <c r="F7" s="36" t="n"/>
      <c r="G7" s="36" t="n"/>
      <c r="H7" s="37" t="n"/>
    </row>
    <row r="9">
      <c r="A9" s="28" t="inlineStr">
        <is>
          <t>Data Entry Rules</t>
        </is>
      </c>
      <c r="B9" s="36" t="n"/>
      <c r="C9" s="36" t="n"/>
      <c r="D9" s="36" t="n"/>
      <c r="E9" s="36" t="n"/>
      <c r="F9" s="36" t="n"/>
      <c r="G9" s="36" t="n"/>
      <c r="H9" s="37" t="n"/>
    </row>
    <row r="10" ht="144" customHeight="1">
      <c r="A10" s="29" t="inlineStr">
        <is>
          <t>• Use a unique Appointment ID.
• Use only a non-identifying Client Reference.
• Do not enter patient names, contact details, diagnosis information, or clinical notes.
• Complete all required scheduling fields.
• Record both cancellation date and cancellation time for canceled appointments.
• Record follow-up outcomes for no-shows.
• Enter operational notes only when needed, using brief nonclinical wording.</t>
        </is>
      </c>
      <c r="B10" s="36" t="n"/>
      <c r="C10" s="36" t="n"/>
      <c r="D10" s="36" t="n"/>
      <c r="E10" s="36" t="n"/>
      <c r="F10" s="36" t="n"/>
      <c r="G10" s="36" t="n"/>
      <c r="H10" s="37" t="n"/>
    </row>
    <row r="12">
      <c r="A12" s="28" t="inlineStr">
        <is>
          <t>Status Definitions</t>
        </is>
      </c>
      <c r="B12" s="36" t="n"/>
      <c r="C12" s="36" t="n"/>
      <c r="D12" s="36" t="n"/>
      <c r="E12" s="36" t="n"/>
      <c r="F12" s="36" t="n"/>
      <c r="G12" s="36" t="n"/>
      <c r="H12" s="37" t="n"/>
    </row>
    <row r="13" ht="144" customHeight="1">
      <c r="A13" s="29" t="inlineStr">
        <is>
          <t>Scheduled: Appointment remains expected or has not yet been closed.
Completed: Appointment occurred.
No Show: Appointment was missed without being completed or recorded as canceled.
Canceled Late: Appointment was canceled inside the clinic’s operational late-cancellation window.
Canceled Timely: Appointment was canceled outside the clinic’s operational late-cancellation window.
Status classifications are entered by the user according to the organization’s own operating policy. The workbook does not set or interpret clinic policy.</t>
        </is>
      </c>
      <c r="B13" s="36" t="n"/>
      <c r="C13" s="36" t="n"/>
      <c r="D13" s="36" t="n"/>
      <c r="E13" s="36" t="n"/>
      <c r="F13" s="36" t="n"/>
      <c r="G13" s="36" t="n"/>
      <c r="H13" s="37" t="n"/>
    </row>
    <row r="15">
      <c r="A15" s="28" t="inlineStr">
        <is>
          <t>Metric Definitions</t>
        </is>
      </c>
      <c r="B15" s="36" t="n"/>
      <c r="C15" s="36" t="n"/>
      <c r="D15" s="36" t="n"/>
      <c r="E15" s="36" t="n"/>
      <c r="F15" s="36" t="n"/>
      <c r="G15" s="36" t="n"/>
      <c r="H15" s="37" t="n"/>
    </row>
    <row r="16" ht="150" customHeight="1">
      <c r="A16" s="29" t="inlineStr">
        <is>
          <t>Appointments in Scope: Populated appointments meeting the reporting date, clinic, and team filters.
Completed: In-scope appointments with status Completed.
No Shows: In-scope appointments with status No Show.
No-Show Rate = No Shows ÷ (Completed + No Shows)
Canceled and still-scheduled appointments are excluded from this denominator.
Late Cancellations: In-scope appointments with status Canceled Late.
Open No-Show Follow-Ups: In-scope no-shows with a blank or Pending follow-up outcome.
Past Appointments Still Scheduled: All populated appointments before the As of Date that remain Scheduled. This alert is not limited to the reporting period.</t>
        </is>
      </c>
      <c r="B16" s="36" t="n"/>
      <c r="C16" s="36" t="n"/>
      <c r="D16" s="36" t="n"/>
      <c r="E16" s="36" t="n"/>
      <c r="F16" s="36" t="n"/>
      <c r="G16" s="36" t="n"/>
      <c r="H16" s="37" t="n"/>
    </row>
    <row r="18">
      <c r="A18" s="28" t="inlineStr">
        <is>
          <t>Review Check Meanings</t>
        </is>
      </c>
      <c r="B18" s="36" t="n"/>
      <c r="C18" s="36" t="n"/>
      <c r="D18" s="36" t="n"/>
      <c r="E18" s="36" t="n"/>
      <c r="F18" s="36" t="n"/>
      <c r="G18" s="36" t="n"/>
      <c r="H18" s="37" t="n"/>
    </row>
    <row r="19" ht="144" customHeight="1">
      <c r="A19" s="29" t="inlineStr">
        <is>
          <t>Duplicate appointment ID: The Appointment ID appears more than once.
Missing required field: One or more required scheduling fields are blank.
Past appointment still Scheduled: A past appointment has not been closed.
Cancellation timestamp missing: A canceled appointment lacks a cancellation date or time.
No-show follow-up open: A no-show has a blank or Pending follow-up outcome.
Rescheduled date before appointment: The rescheduled date precedes the original appointment date.
OK: No listed review issue was found.</t>
        </is>
      </c>
      <c r="B19" s="36" t="n"/>
      <c r="C19" s="36" t="n"/>
      <c r="D19" s="36" t="n"/>
      <c r="E19" s="36" t="n"/>
      <c r="F19" s="36" t="n"/>
      <c r="G19" s="36" t="n"/>
      <c r="H19" s="37" t="n"/>
    </row>
    <row r="21">
      <c r="A21" s="28" t="inlineStr">
        <is>
          <t>Blank-Safe Behavior</t>
        </is>
      </c>
      <c r="B21" s="36" t="n"/>
      <c r="C21" s="36" t="n"/>
      <c r="D21" s="36" t="n"/>
      <c r="E21" s="36" t="n"/>
      <c r="F21" s="36" t="n"/>
      <c r="G21" s="36" t="n"/>
      <c r="H21" s="37" t="n"/>
    </row>
    <row r="22" ht="42" customHeight="1">
      <c r="A22" s="29" t="inlineStr">
        <is>
          <t>Blank rows do not count in metrics. Notice Hours remains blank until all four date and time inputs are present. No-show rates return zero rather than an error when there are no attendance opportunities. Incomplete reporting dates produce a dashboard setting warning. Formula columns should not be overwritten.</t>
        </is>
      </c>
      <c r="B22" s="36" t="n"/>
      <c r="C22" s="36" t="n"/>
      <c r="D22" s="36" t="n"/>
      <c r="E22" s="36" t="n"/>
      <c r="F22" s="36" t="n"/>
      <c r="G22" s="36" t="n"/>
      <c r="H22" s="37" t="n"/>
    </row>
    <row r="24">
      <c r="A24" s="28" t="inlineStr">
        <is>
          <t>Appropriate Use Notice</t>
        </is>
      </c>
      <c r="B24" s="36" t="n"/>
      <c r="C24" s="36" t="n"/>
      <c r="D24" s="36" t="n"/>
      <c r="E24" s="36" t="n"/>
      <c r="F24" s="36" t="n"/>
      <c r="G24" s="36" t="n"/>
      <c r="H24" s="37" t="n"/>
    </row>
    <row r="25" ht="42" customHeight="1">
      <c r="A25" s="29" t="inlineStr">
        <is>
          <t>This workbook is an operational scheduling aid. It does not provide clinical, legal, billing, payer, or regulatory advice. Verify local workflows and policies before relying on its classifications or alerts.</t>
        </is>
      </c>
      <c r="B25" s="36" t="n"/>
      <c r="C25" s="36" t="n"/>
      <c r="D25" s="36" t="n"/>
      <c r="E25" s="36" t="n"/>
      <c r="F25" s="36" t="n"/>
      <c r="G25" s="36" t="n"/>
      <c r="H25" s="37" t="n"/>
    </row>
  </sheetData>
  <mergeCells count="17">
    <mergeCell ref="A9:H9"/>
    <mergeCell ref="A4:H4"/>
    <mergeCell ref="A12:H12"/>
    <mergeCell ref="A3:H3"/>
    <mergeCell ref="A18:H18"/>
    <mergeCell ref="A21:H21"/>
    <mergeCell ref="A15:H15"/>
    <mergeCell ref="A7:H7"/>
    <mergeCell ref="A25:H25"/>
    <mergeCell ref="A24:H24"/>
    <mergeCell ref="A16:H16"/>
    <mergeCell ref="A10:H10"/>
    <mergeCell ref="A13:H13"/>
    <mergeCell ref="A19:H19"/>
    <mergeCell ref="A1:H1"/>
    <mergeCell ref="A6:H6"/>
    <mergeCell ref="A22:H22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2026-09-06T01:56:31Z</dcterms:created>
  <dcterms:modified xmlns:dcterms="http://purl.org/dc/terms/" xmlns:xsi="http://www.w3.org/2001/XMLSchema-instance" xsi:type="dcterms:W3CDTF">2026-09-06T01:56:33+00:00Z</dcterms:modified>
</cp:coreProperties>
</file>