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ables/table1.xml" ContentType="application/vnd.openxmlformats-officedocument.spreadsheetml.table+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Dashboard" sheetId="1" state="visible" r:id="rId3"/>
    <sheet name="Appointments" sheetId="2" state="visible" r:id="rId4"/>
    <sheet name="Setup" sheetId="3" state="visible" r:id="rId5"/>
    <sheet name="Instructions" sheetId="4" state="visible" r:id="rId6"/>
  </sheets>
  <definedNames>
    <definedName function="false" hidden="true" localSheetId="1" name="_xlnm._FilterDatabase" vbProcedure="false">Appointments!$A$1:$S$251</definedName>
    <definedName function="false" hidden="false" localSheetId="0" name="_xlnm.Print_Area" vbProcedure="false">Dashboard!$A$1:$N$48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<sst xmlns="http://schemas.openxmlformats.org/spreadsheetml/2006/main" count="238" uniqueCount="147">
  <si>
    <t xml:space="preserve">Medical Appointment Schedule Dashboard</t>
  </si>
  <si>
    <t xml:space="preserve">Daily scheduling overview using fictional or locally assigned patient aliases</t>
  </si>
  <si>
    <t xml:space="preserve">Selected Date</t>
  </si>
  <si>
    <t xml:space="preserve">Appointment Status</t>
  </si>
  <si>
    <t xml:space="preserve">Count</t>
  </si>
  <si>
    <t xml:space="preserve">Clinic</t>
  </si>
  <si>
    <t xml:space="preserve">All</t>
  </si>
  <si>
    <t xml:space="preserve">Scheduled</t>
  </si>
  <si>
    <t xml:space="preserve">Provider</t>
  </si>
  <si>
    <t xml:space="preserve">Confirmed</t>
  </si>
  <si>
    <t xml:space="preserve">Checked In</t>
  </si>
  <si>
    <t xml:space="preserve">Completed</t>
  </si>
  <si>
    <t xml:space="preserve">Active appointments</t>
  </si>
  <si>
    <t xml:space="preserve">Canceled</t>
  </si>
  <si>
    <t xml:space="preserve">No-Show</t>
  </si>
  <si>
    <t xml:space="preserve">No-shows</t>
  </si>
  <si>
    <t xml:space="preserve">Pending confirmation</t>
  </si>
  <si>
    <t xml:space="preserve">Schedule alerts</t>
  </si>
  <si>
    <t xml:space="preserve">Date</t>
  </si>
  <si>
    <t xml:space="preserve">Active Appointments</t>
  </si>
  <si>
    <t xml:space="preserve">Appointment ID</t>
  </si>
  <si>
    <t xml:space="preserve">Appointment Date</t>
  </si>
  <si>
    <t xml:space="preserve">Day</t>
  </si>
  <si>
    <t xml:space="preserve">Start Time</t>
  </si>
  <si>
    <t xml:space="preserve">End Time</t>
  </si>
  <si>
    <t xml:space="preserve">Duration Minutes</t>
  </si>
  <si>
    <t xml:space="preserve">Patient Alias</t>
  </si>
  <si>
    <t xml:space="preserve">Visit Type</t>
  </si>
  <si>
    <t xml:space="preserve">Room</t>
  </si>
  <si>
    <t xml:space="preserve">Appointment Mode</t>
  </si>
  <si>
    <t xml:space="preserve">Status</t>
  </si>
  <si>
    <t xml:space="preserve">Booking Date</t>
  </si>
  <si>
    <t xml:space="preserve">Confirmation Status</t>
  </si>
  <si>
    <t xml:space="preserve">Check-in Time</t>
  </si>
  <si>
    <t xml:space="preserve">Check-out Time</t>
  </si>
  <si>
    <t xml:space="preserve">Scheduling Note — No Clinical Details</t>
  </si>
  <si>
    <t xml:space="preserve">Schedule Alert</t>
  </si>
  <si>
    <t xml:space="preserve">APT-FIC-260901</t>
  </si>
  <si>
    <t xml:space="preserve">PX-001</t>
  </si>
  <si>
    <t xml:space="preserve">Follow-Up</t>
  </si>
  <si>
    <t xml:space="preserve">Dr. Avery Stone — Fictional</t>
  </si>
  <si>
    <t xml:space="preserve">Maple Grove Clinic — Fictional</t>
  </si>
  <si>
    <t xml:space="preserve">Room 101</t>
  </si>
  <si>
    <t xml:space="preserve">In Person</t>
  </si>
  <si>
    <t xml:space="preserve">Bring scheduling form</t>
  </si>
  <si>
    <t xml:space="preserve">APT-FIC-260902</t>
  </si>
  <si>
    <t xml:space="preserve">PX-002</t>
  </si>
  <si>
    <t xml:space="preserve">Annual Wellness</t>
  </si>
  <si>
    <t xml:space="preserve">Pending</t>
  </si>
  <si>
    <t xml:space="preserve">Reminder requested</t>
  </si>
  <si>
    <t xml:space="preserve">APT-FIC-260903</t>
  </si>
  <si>
    <t xml:space="preserve">PX-003</t>
  </si>
  <si>
    <t xml:space="preserve">New Patient</t>
  </si>
  <si>
    <t xml:space="preserve">Dr. Jordan Reed — Fictional</t>
  </si>
  <si>
    <t xml:space="preserve">Room 102</t>
  </si>
  <si>
    <t xml:space="preserve">Forms received</t>
  </si>
  <si>
    <t xml:space="preserve">APT-FIC-260904</t>
  </si>
  <si>
    <t xml:space="preserve">PX-004</t>
  </si>
  <si>
    <t xml:space="preserve">Telehealth</t>
  </si>
  <si>
    <t xml:space="preserve">Casey Morgan, NP — Fictional</t>
  </si>
  <si>
    <t xml:space="preserve">Harbor Point Medical Office — Fictional</t>
  </si>
  <si>
    <t xml:space="preserve">Virtual 1</t>
  </si>
  <si>
    <t xml:space="preserve">Video</t>
  </si>
  <si>
    <t xml:space="preserve">Video link sent</t>
  </si>
  <si>
    <t xml:space="preserve">APT-FIC-260905</t>
  </si>
  <si>
    <t xml:space="preserve">PX-005</t>
  </si>
  <si>
    <t xml:space="preserve">Room 201</t>
  </si>
  <si>
    <t xml:space="preserve">Follow-up outreach pending</t>
  </si>
  <si>
    <t xml:space="preserve">APT-FIC-260906</t>
  </si>
  <si>
    <t xml:space="preserve">PX-006</t>
  </si>
  <si>
    <t xml:space="preserve">Lab Visit</t>
  </si>
  <si>
    <t xml:space="preserve">Lab A</t>
  </si>
  <si>
    <t xml:space="preserve">Declined</t>
  </si>
  <si>
    <t xml:space="preserve">Canceled by scheduler</t>
  </si>
  <si>
    <t xml:space="preserve">APT-FIC-260907</t>
  </si>
  <si>
    <t xml:space="preserve">PX-007</t>
  </si>
  <si>
    <t xml:space="preserve">Morning reminder</t>
  </si>
  <si>
    <t xml:space="preserve">APT-FIC-260908</t>
  </si>
  <si>
    <t xml:space="preserve">PX-008</t>
  </si>
  <si>
    <t xml:space="preserve">Interpreter scheduling noted</t>
  </si>
  <si>
    <t xml:space="preserve">APT-FIC-260909</t>
  </si>
  <si>
    <t xml:space="preserve">PX-009</t>
  </si>
  <si>
    <t xml:space="preserve">Video link pending</t>
  </si>
  <si>
    <t xml:space="preserve">APT-FIC-260910</t>
  </si>
  <si>
    <t xml:space="preserve">PX-010</t>
  </si>
  <si>
    <t xml:space="preserve">Procedure</t>
  </si>
  <si>
    <t xml:space="preserve">Room 103</t>
  </si>
  <si>
    <t xml:space="preserve">Standard room setup</t>
  </si>
  <si>
    <t xml:space="preserve">Edit list values as needed. Keep “All” only in dashboard filter lists. Do not enter sensitive patient information.</t>
  </si>
  <si>
    <t xml:space="preserve">When adding a clinic or provider, also add it to the corresponding Dashboard filter list.</t>
  </si>
  <si>
    <t xml:space="preserve">Visit Types</t>
  </si>
  <si>
    <t xml:space="preserve">Providers</t>
  </si>
  <si>
    <t xml:space="preserve">Clinics</t>
  </si>
  <si>
    <t xml:space="preserve">Rooms</t>
  </si>
  <si>
    <t xml:space="preserve">Appointment Modes</t>
  </si>
  <si>
    <t xml:space="preserve">Appointment Statuses</t>
  </si>
  <si>
    <t xml:space="preserve">Confirmation Statuses</t>
  </si>
  <si>
    <t xml:space="preserve">Dashboard Clinic Filter</t>
  </si>
  <si>
    <t xml:space="preserve">Dashboard Provider Filter</t>
  </si>
  <si>
    <t xml:space="preserve">Cedar Valley Health Center — Fictional</t>
  </si>
  <si>
    <t xml:space="preserve">Phone</t>
  </si>
  <si>
    <t xml:space="preserve">Taylor Brooks, PA — Fictional</t>
  </si>
  <si>
    <t xml:space="preserve">Not Required</t>
  </si>
  <si>
    <t xml:space="preserve">Procedure Room</t>
  </si>
  <si>
    <t xml:space="preserve">Nurse Visit</t>
  </si>
  <si>
    <t xml:space="preserve">Administrative Visit</t>
  </si>
  <si>
    <t xml:space="preserve">Virtual 2</t>
  </si>
  <si>
    <t xml:space="preserve">Phone Queue</t>
  </si>
  <si>
    <t xml:space="preserve">Medical Appointment Schedule Instructions</t>
  </si>
  <si>
    <t xml:space="preserve">1 — Workbook Purpose</t>
  </si>
  <si>
    <t xml:space="preserve">Use this workbook to schedule and review medical-office appointments by date, provider, clinic, room, status, and confirmation status. It is an operational scheduling tool and does not provide clinical, legal, payer, or regulatory guidance.</t>
  </si>
  <si>
    <t xml:space="preserve">2 — Daily Workflow</t>
  </si>
  <si>
    <t xml:space="preserve">1. Select a date, clinic, and provider on the Dashboard.</t>
  </si>
  <si>
    <t xml:space="preserve">2. Enter or update appointments on the Appointments sheet.</t>
  </si>
  <si>
    <t xml:space="preserve">3. Use a unique Appointment ID for each record.</t>
  </si>
  <si>
    <t xml:space="preserve">4. Use a non-identifying Patient Alias rather than a patient name.</t>
  </si>
  <si>
    <t xml:space="preserve">5. Select values from the drop-down lists.</t>
  </si>
  <si>
    <t xml:space="preserve">6. Review the Schedule Alert column before finalizing the day.</t>
  </si>
  <si>
    <t xml:space="preserve">7. Resolve provider and room overlaps.</t>
  </si>
  <si>
    <t xml:space="preserve">8. Review pending confirmations, no-shows, cancellations, and past-due statuses.</t>
  </si>
  <si>
    <t xml:space="preserve">9. Update Check-in Time, Check-out Time, and Status as workflow progresses.</t>
  </si>
  <si>
    <t xml:space="preserve">10. Filter the appointment table as needed for operational review.</t>
  </si>
  <si>
    <t xml:space="preserve">3 — Data Restrictions</t>
  </si>
  <si>
    <t xml:space="preserve">Do not enter patient names, dates of birth, addresses, phone numbers, email addresses, medical record numbers, insurance member IDs, diagnoses, symptoms, treatment details, or other clinical information. Use only the minimum operational information needed for scheduling.</t>
  </si>
  <si>
    <t xml:space="preserve">4 — Status Definitions</t>
  </si>
  <si>
    <t xml:space="preserve">Scheduled: Appointment is booked but not yet confirmed.</t>
  </si>
  <si>
    <t xml:space="preserve">Confirmed: Appointment has been confirmed.</t>
  </si>
  <si>
    <t xml:space="preserve">Checked In: The person has arrived or joined the scheduled session.</t>
  </si>
  <si>
    <t xml:space="preserve">Completed: The scheduled visit workflow is complete.</t>
  </si>
  <si>
    <t xml:space="preserve">No-Show: The scheduled person did not attend.</t>
  </si>
  <si>
    <t xml:space="preserve">Canceled: The appointment was canceled and is excluded from conflict checks.</t>
  </si>
  <si>
    <t xml:space="preserve">5 — Alert Definitions</t>
  </si>
  <si>
    <t xml:space="preserve">Missing appointment date or time: Appointment Date, Start Time, or End Time is missing.</t>
  </si>
  <si>
    <t xml:space="preserve">End time must be after start time: The entered same-day time range is invalid.</t>
  </si>
  <si>
    <t xml:space="preserve">Missing patient alias: Patient Alias is blank.</t>
  </si>
  <si>
    <t xml:space="preserve">Missing visit type, provider, clinic, room, appointment mode, or status: A required scheduling field is blank.</t>
  </si>
  <si>
    <t xml:space="preserve">Booking date after appointment date: Booking Date is later than Appointment Date.</t>
  </si>
  <si>
    <t xml:space="preserve">Check-out before check-in: Check-out Time is earlier than Check-in Time.</t>
  </si>
  <si>
    <t xml:space="preserve">Provider overlap: Two non-canceled appointments overlap for the same provider and date.</t>
  </si>
  <si>
    <t xml:space="preserve">Room overlap: Two non-canceled appointments overlap for the same clinic, room, and date.</t>
  </si>
  <si>
    <t xml:space="preserve">6 — Template Maintenance</t>
  </si>
  <si>
    <t xml:space="preserve">Edit operational lists on the Setup sheet.</t>
  </si>
  <si>
    <t xml:space="preserve">Add new provider and clinic values to both their main lists and Dashboard filter lists.</t>
  </si>
  <si>
    <t xml:space="preserve">Do not delete or overwrite formula columns Day, Duration Minutes, or Schedule Alert.</t>
  </si>
  <si>
    <t xml:space="preserve">Extend the table and formulas if more than 250 appointment rows are needed.</t>
  </si>
  <si>
    <t xml:space="preserve">Save a clean backup before making structural changes.</t>
  </si>
  <si>
    <t xml:space="preserve">The Dashboard default date is 09/06/2026; users may change it.</t>
  </si>
</sst>
</file>

<file path=xl/styles.xml><?xml version="1.0" encoding="utf-8"?>
<styleSheet xmlns="http://schemas.openxmlformats.org/spreadsheetml/2006/main">
  <numFmts count="6">
    <numFmt numFmtId="164" formatCode="General"/>
    <numFmt numFmtId="165" formatCode="mm/dd/yyyy"/>
    <numFmt numFmtId="166" formatCode="General"/>
    <numFmt numFmtId="167" formatCode="@"/>
    <numFmt numFmtId="168" formatCode="h:mm\ AM/PM"/>
    <numFmt numFmtId="169" formatCode="0"/>
  </numFmts>
  <fonts count="15">
    <font>
      <sz val="11"/>
      <color theme="1"/>
      <name val="Calibri"/>
      <family val="2"/>
      <charset val="1"/>
    </font>
    <font>
      <sz val="10"/>
      <name val="Arial"/>
      <family val="0"/>
    </font>
    <font>
      <sz val="10"/>
      <name val="Arial"/>
      <family val="0"/>
    </font>
    <font>
      <sz val="10"/>
      <name val="Arial"/>
      <family val="0"/>
    </font>
    <font>
      <b val="true"/>
      <sz val="20"/>
      <color rgb="FFFFFFFF"/>
      <name val="Aptos Display"/>
      <family val="0"/>
      <charset val="1"/>
    </font>
    <font>
      <i val="true"/>
      <sz val="11"/>
      <color rgb="FF40545C"/>
      <name val="Aptos"/>
      <family val="0"/>
      <charset val="1"/>
    </font>
    <font>
      <b val="true"/>
      <sz val="10"/>
      <color rgb="FF183B4E"/>
      <name val="Aptos"/>
      <family val="0"/>
      <charset val="1"/>
    </font>
    <font>
      <b val="true"/>
      <sz val="10"/>
      <color rgb="FFFFFFFF"/>
      <name val="Aptos"/>
      <family val="0"/>
      <charset val="1"/>
    </font>
    <font>
      <b val="true"/>
      <sz val="22"/>
      <color rgb="FF183B4E"/>
      <name val="Aptos Display"/>
      <family val="0"/>
      <charset val="1"/>
    </font>
    <font>
      <b val="true"/>
      <sz val="18"/>
      <color rgb="FF000000"/>
      <name val="Calibri"/>
      <family val="2"/>
    </font>
    <font>
      <sz val="10"/>
      <color rgb="FF000000"/>
      <name val="Calibri"/>
      <family val="2"/>
    </font>
    <font>
      <b val="true"/>
      <sz val="10"/>
      <color rgb="FF000000"/>
      <name val="Calibri"/>
      <family val="2"/>
    </font>
    <font>
      <sz val="10"/>
      <color rgb="FF1F2933"/>
      <name val="Aptos"/>
      <family val="0"/>
      <charset val="1"/>
    </font>
    <font>
      <i val="true"/>
      <sz val="10"/>
      <color rgb="FFB7473A"/>
      <name val="Aptos"/>
      <family val="0"/>
      <charset val="1"/>
    </font>
    <font>
      <b val="true"/>
      <sz val="11"/>
      <color rgb="FFFFFFFF"/>
      <name val="Aptos"/>
      <family val="0"/>
      <charset val="1"/>
    </font>
  </fonts>
  <fills count="9">
    <fill>
      <patternFill patternType="none"/>
    </fill>
    <fill>
      <patternFill patternType="gray125"/>
    </fill>
    <fill>
      <patternFill patternType="solid">
        <fgColor rgb="FF183B4E"/>
        <bgColor rgb="FF1F2933"/>
      </patternFill>
    </fill>
    <fill>
      <patternFill patternType="solid">
        <fgColor rgb="FFD9EAF0"/>
        <bgColor rgb="FFE7ECEE"/>
      </patternFill>
    </fill>
    <fill>
      <patternFill patternType="solid">
        <fgColor rgb="FFF3F7F6"/>
        <bgColor rgb="FFFFFFFF"/>
      </patternFill>
    </fill>
    <fill>
      <patternFill patternType="solid">
        <fgColor rgb="FFFFFFFF"/>
        <bgColor rgb="FFF3F7F6"/>
      </patternFill>
    </fill>
    <fill>
      <patternFill patternType="solid">
        <fgColor rgb="FF2F6F73"/>
        <bgColor rgb="FF2F7D5B"/>
      </patternFill>
    </fill>
    <fill>
      <patternFill patternType="solid">
        <fgColor rgb="FFFFF1C9"/>
        <bgColor rgb="FFFFF2CC"/>
      </patternFill>
    </fill>
    <fill>
      <patternFill patternType="solid">
        <fgColor rgb="FFE7ECEE"/>
        <bgColor rgb="FFD9EAF0"/>
      </patternFill>
    </fill>
  </fills>
  <borders count="2">
    <border diagonalUp="false" diagonalDown="false">
      <left/>
      <right/>
      <top/>
      <bottom/>
      <diagonal/>
    </border>
    <border diagonalUp="false" diagonalDown="false">
      <left style="thin">
        <color rgb="FFC9D7D9"/>
      </left>
      <right style="thin">
        <color rgb="FFC9D7D9"/>
      </right>
      <top style="thin">
        <color rgb="FFC9D7D9"/>
      </top>
      <bottom style="thin">
        <color rgb="FFC9D7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5" fontId="0" fillId="3" borderId="1" xfId="0" applyFont="fals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0" fillId="3" borderId="1" xfId="0" applyFont="true" applyBorder="true" applyAlignment="true" applyProtection="false">
      <alignment horizontal="left" vertical="center" textRotation="0" wrapText="false" indent="0" shrinkToFit="false"/>
      <protection locked="true" hidden="false"/>
    </xf>
    <xf numFmtId="164" fontId="0" fillId="4" borderId="1" xfId="0" applyFont="true" applyBorder="true" applyAlignment="false" applyProtection="false">
      <alignment horizontal="general" vertical="bottom" textRotation="0" wrapText="false" indent="0" shrinkToFit="false"/>
      <protection locked="true" hidden="false"/>
    </xf>
    <xf numFmtId="164" fontId="0" fillId="5" borderId="1"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true" applyProtection="false">
      <alignment horizontal="center" vertical="center" textRotation="0" wrapText="false" indent="0" shrinkToFit="false"/>
      <protection locked="true" hidden="false"/>
    </xf>
    <xf numFmtId="166" fontId="8" fillId="5" borderId="1" xfId="0" applyFont="true" applyBorder="true" applyAlignment="true" applyProtection="false">
      <alignment horizontal="center" vertical="center" textRotation="0" wrapText="false" indent="0" shrinkToFit="false"/>
      <protection locked="true" hidden="false"/>
    </xf>
    <xf numFmtId="165" fontId="0" fillId="4" borderId="1" xfId="0" applyFont="false" applyBorder="true" applyAlignment="false" applyProtection="false">
      <alignment horizontal="general" vertical="bottom" textRotation="0" wrapText="false" indent="0" shrinkToFit="false"/>
      <protection locked="true" hidden="false"/>
    </xf>
    <xf numFmtId="165" fontId="0" fillId="5" borderId="1" xfId="0" applyFont="false" applyBorder="true" applyAlignment="false" applyProtection="false">
      <alignment horizontal="general" vertical="bottom" textRotation="0" wrapText="false" indent="0" shrinkToFit="false"/>
      <protection locked="true" hidden="false"/>
    </xf>
    <xf numFmtId="167" fontId="12" fillId="7" borderId="1" xfId="0" applyFont="true" applyBorder="true" applyAlignment="true" applyProtection="false">
      <alignment horizontal="left" vertical="center" textRotation="0" wrapText="false" indent="0" shrinkToFit="false"/>
      <protection locked="true" hidden="false"/>
    </xf>
    <xf numFmtId="165" fontId="12" fillId="7" borderId="1" xfId="0" applyFont="true" applyBorder="true" applyAlignment="true" applyProtection="false">
      <alignment horizontal="left" vertical="center" textRotation="0" wrapText="false" indent="0" shrinkToFit="false"/>
      <protection locked="true" hidden="false"/>
    </xf>
    <xf numFmtId="164" fontId="12" fillId="8" borderId="1" xfId="0" applyFont="true" applyBorder="true" applyAlignment="true" applyProtection="false">
      <alignment horizontal="left" vertical="center" textRotation="0" wrapText="false" indent="0" shrinkToFit="false"/>
      <protection locked="true" hidden="false"/>
    </xf>
    <xf numFmtId="168" fontId="12" fillId="7" borderId="1" xfId="0" applyFont="true" applyBorder="true" applyAlignment="true" applyProtection="false">
      <alignment horizontal="left" vertical="center" textRotation="0" wrapText="false" indent="0" shrinkToFit="false"/>
      <protection locked="true" hidden="false"/>
    </xf>
    <xf numFmtId="169" fontId="12" fillId="8" borderId="1" xfId="0" applyFont="true" applyBorder="true" applyAlignment="true" applyProtection="false">
      <alignment horizontal="left" vertical="center" textRotation="0" wrapText="false" indent="0" shrinkToFit="false"/>
      <protection locked="true" hidden="false"/>
    </xf>
    <xf numFmtId="164" fontId="12" fillId="7" borderId="1" xfId="0" applyFont="true" applyBorder="true" applyAlignment="true" applyProtection="false">
      <alignment horizontal="left" vertical="center" textRotation="0" wrapText="false" indent="0" shrinkToFit="false"/>
      <protection locked="true" hidden="false"/>
    </xf>
    <xf numFmtId="164" fontId="12" fillId="7" borderId="1" xfId="0" applyFont="true" applyBorder="true" applyAlignment="true" applyProtection="false">
      <alignment horizontal="left" vertical="top" textRotation="0" wrapText="true" indent="0" shrinkToFit="false"/>
      <protection locked="true" hidden="false"/>
    </xf>
    <xf numFmtId="164" fontId="12" fillId="8" borderId="1" xfId="0" applyFont="true" applyBorder="true" applyAlignment="true" applyProtection="false">
      <alignment horizontal="left" vertical="top" textRotation="0" wrapText="true" indent="0" shrinkToFit="false"/>
      <protection locked="true" hidden="false"/>
    </xf>
    <xf numFmtId="164" fontId="7" fillId="2" borderId="0" xfId="0" applyFont="true" applyBorder="true" applyAlignment="true" applyProtection="false">
      <alignment horizontal="left" vertical="top" textRotation="0" wrapText="true" indent="0" shrinkToFit="false"/>
      <protection locked="true" hidden="false"/>
    </xf>
    <xf numFmtId="164" fontId="13" fillId="0" borderId="0" xfId="0" applyFont="true" applyBorder="false" applyAlignment="true" applyProtection="false">
      <alignment horizontal="left" vertical="top" textRotation="0" wrapText="true" indent="0" shrinkToFit="false"/>
      <protection locked="true" hidden="false"/>
    </xf>
    <xf numFmtId="164" fontId="7" fillId="6" borderId="1" xfId="0" applyFont="true" applyBorder="true" applyAlignment="true" applyProtection="false">
      <alignment horizontal="center" vertical="center" textRotation="0" wrapText="true" indent="0" shrinkToFit="false"/>
      <protection locked="true" hidden="false"/>
    </xf>
    <xf numFmtId="164" fontId="0" fillId="7" borderId="1" xfId="0" applyFont="true" applyBorder="true" applyAlignment="true" applyProtection="false">
      <alignment horizontal="left" vertical="top" textRotation="0" wrapText="true" indent="0" shrinkToFit="false"/>
      <protection locked="true" hidden="false"/>
    </xf>
    <xf numFmtId="164" fontId="14" fillId="6" borderId="1" xfId="0" applyFont="true" applyBorder="true" applyAlignment="true" applyProtection="false">
      <alignment horizontal="left" vertical="center" textRotation="0" wrapText="false" indent="0" shrinkToFit="false"/>
      <protection locked="true" hidden="false"/>
    </xf>
    <xf numFmtId="164" fontId="0" fillId="5" borderId="1"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5">
    <dxf>
      <font>
        <name val="Aptos"/>
        <charset val="1"/>
        <family val="0"/>
        <b val="1"/>
        <color rgb="FF7A1F18"/>
        <sz val="10"/>
      </font>
      <fill>
        <patternFill>
          <bgColor rgb="FFE6B8AF"/>
        </patternFill>
      </fill>
    </dxf>
    <dxf>
      <font>
        <name val="Aptos"/>
        <charset val="1"/>
        <family val="0"/>
        <b val="1"/>
        <color rgb="FF2F7D5B"/>
        <sz val="22"/>
      </font>
      <fill>
        <patternFill>
          <bgColor rgb="FFD9EAD3"/>
        </patternFill>
      </fill>
    </dxf>
    <dxf>
      <fill>
        <patternFill>
          <bgColor rgb="FFFFF2CC"/>
        </patternFill>
      </fill>
    </dxf>
    <dxf>
      <fill>
        <patternFill>
          <bgColor rgb="FFF4CCCC"/>
        </patternFill>
      </fill>
    </dxf>
    <dxf>
      <fill>
        <patternFill patternType="solid">
          <fgColor rgb="FF183B4E"/>
          <bgColor rgb="FF000000"/>
        </patternFill>
      </fill>
    </dxf>
    <dxf>
      <fill>
        <patternFill patternType="solid">
          <fgColor rgb="FFF4CCCC"/>
          <bgColor rgb="FF000000"/>
        </patternFill>
      </fill>
    </dxf>
    <dxf>
      <fill>
        <patternFill patternType="solid">
          <fgColor rgb="FFFFF1C9"/>
          <bgColor rgb="FF000000"/>
        </patternFill>
      </fill>
    </dxf>
    <dxf>
      <fill>
        <patternFill patternType="solid">
          <fgColor rgb="FF1F2933"/>
          <bgColor rgb="FF000000"/>
        </patternFill>
      </fill>
    </dxf>
    <dxf>
      <fill>
        <patternFill patternType="solid">
          <fgColor rgb="FFFFFFFF"/>
          <bgColor rgb="FF000000"/>
        </patternFill>
      </fill>
    </dxf>
    <dxf>
      <fill>
        <patternFill patternType="solid">
          <fgColor rgb="FFE7ECEE"/>
          <bgColor rgb="FF000000"/>
        </patternFill>
      </fill>
    </dxf>
    <dxf>
      <fill>
        <patternFill patternType="solid">
          <fgColor rgb="FF6FA8DC"/>
          <bgColor rgb="FF000000"/>
        </patternFill>
      </fill>
    </dxf>
    <dxf>
      <fill>
        <patternFill patternType="solid">
          <fgColor rgb="FFD9D9D9"/>
          <bgColor rgb="FF000000"/>
        </patternFill>
      </fill>
    </dxf>
    <dxf>
      <fill>
        <patternFill patternType="solid">
          <fgColor rgb="FFD9EAD3"/>
          <bgColor rgb="FF000000"/>
        </patternFill>
      </fill>
    </dxf>
    <dxf>
      <fill>
        <patternFill patternType="solid">
          <fgColor rgb="FFD9EAF0"/>
          <bgColor rgb="FF000000"/>
        </patternFill>
      </fill>
    </dxf>
    <dxf>
      <fill>
        <patternFill patternType="solid">
          <fgColor rgb="FFFFF2CC"/>
          <bgColor rgb="FF000000"/>
        </patternFill>
      </fill>
    </dxf>
    <dxf>
      <fill>
        <patternFill patternType="solid">
          <fgColor rgb="FF666666"/>
          <bgColor rgb="FF000000"/>
        </patternFill>
      </fill>
    </dxf>
    <dxf>
      <fill>
        <patternFill patternType="solid">
          <fgColor rgb="FF7A1F18"/>
          <bgColor rgb="FF000000"/>
        </patternFill>
      </fill>
    </dxf>
    <dxf>
      <fill>
        <patternFill patternType="solid">
          <fgColor rgb="FFE6B8AF"/>
          <bgColor rgb="FF000000"/>
        </patternFill>
      </fill>
    </dxf>
    <dxf>
      <font>
        <name val="Aptos"/>
        <charset val="1"/>
        <family val="0"/>
        <color rgb="FF1F2933"/>
        <sz val="10"/>
      </font>
      <fill>
        <patternFill>
          <bgColor rgb="FFD9EAF0"/>
        </patternFill>
      </fill>
    </dxf>
    <dxf>
      <font>
        <name val="Aptos"/>
        <charset val="1"/>
        <family val="0"/>
        <color rgb="FFFFFFFF"/>
        <sz val="10"/>
      </font>
      <fill>
        <patternFill>
          <bgColor rgb="FF6FA8DC"/>
        </patternFill>
      </fill>
    </dxf>
    <dxf>
      <font>
        <name val="Aptos"/>
        <charset val="1"/>
        <family val="0"/>
        <color rgb="FF1F2933"/>
        <sz val="10"/>
      </font>
      <fill>
        <patternFill>
          <bgColor rgb="FFFFF2CC"/>
        </patternFill>
      </fill>
    </dxf>
    <dxf>
      <font>
        <name val="Aptos"/>
        <charset val="1"/>
        <family val="0"/>
        <color rgb="FF1F2933"/>
        <sz val="10"/>
      </font>
      <fill>
        <patternFill>
          <bgColor rgb="FFD9EAD3"/>
        </patternFill>
      </fill>
    </dxf>
    <dxf>
      <font>
        <name val="Aptos"/>
        <charset val="1"/>
        <family val="0"/>
        <b val="1"/>
        <color rgb="FF7A1F18"/>
        <sz val="10"/>
      </font>
      <fill>
        <patternFill>
          <bgColor rgb="FFF4CCCC"/>
        </patternFill>
      </fill>
    </dxf>
    <dxf>
      <font>
        <name val="Aptos"/>
        <charset val="1"/>
        <family val="0"/>
        <color rgb="FF666666"/>
        <sz val="10"/>
      </font>
      <fill>
        <patternFill>
          <bgColor rgb="FFD9D9D9"/>
        </patternFill>
      </fill>
    </dxf>
    <dxf>
      <fill>
        <patternFill>
          <bgColor rgb="FFFCE5C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2F6F73"/>
      <rgbColor rgb="FFE6B8AF"/>
      <rgbColor rgb="FF878787"/>
      <rgbColor rgb="FF6FA8DC"/>
      <rgbColor rgb="FFB7473A"/>
      <rgbColor rgb="FFFFF2CC"/>
      <rgbColor rgb="FFD9EAF0"/>
      <rgbColor rgb="FF660066"/>
      <rgbColor rgb="FFFF8080"/>
      <rgbColor rgb="FF0066CC"/>
      <rgbColor rgb="FFC9D7D9"/>
      <rgbColor rgb="FF000080"/>
      <rgbColor rgb="FFFF00FF"/>
      <rgbColor rgb="FFFFFF00"/>
      <rgbColor rgb="FF00FFFF"/>
      <rgbColor rgb="FF800080"/>
      <rgbColor rgb="FF800000"/>
      <rgbColor rgb="FF008080"/>
      <rgbColor rgb="FF0000FF"/>
      <rgbColor rgb="FF00CCFF"/>
      <rgbColor rgb="FFE7ECEE"/>
      <rgbColor rgb="FFD9EAD3"/>
      <rgbColor rgb="FFFFF1C9"/>
      <rgbColor rgb="FFD9D9D9"/>
      <rgbColor rgb="FFFCE5CD"/>
      <rgbColor rgb="FFF3F7F6"/>
      <rgbColor rgb="FFF4CCCC"/>
      <rgbColor rgb="FF4A7EBB"/>
      <rgbColor rgb="FF33CCCC"/>
      <rgbColor rgb="FF99CC00"/>
      <rgbColor rgb="FFFFCC00"/>
      <rgbColor rgb="FFFF9900"/>
      <rgbColor rgb="FFFF6600"/>
      <rgbColor rgb="FF666666"/>
      <rgbColor rgb="FF4F81BD"/>
      <rgbColor rgb="FF183B4E"/>
      <rgbColor rgb="FF2F7D5B"/>
      <rgbColor rgb="FF003300"/>
      <rgbColor rgb="FF333300"/>
      <rgbColor rgb="FF7A1F18"/>
      <rgbColor rgb="FF993366"/>
      <rgbColor rgb="FF40545C"/>
      <rgbColor rgb="FF1F29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Appointments by Status</a:t>
            </a:r>
          </a:p>
        </c:rich>
      </c:tx>
      <c:overlay val="0"/>
      <c:spPr>
        <a:noFill/>
        <a:ln w="0">
          <a:noFill/>
        </a:ln>
      </c:spPr>
    </c:title>
    <c:autoTitleDeleted val="0"/>
    <c:plotArea>
      <c:barChart>
        <c:barDir val="col"/>
        <c:grouping val="clustered"/>
        <c:varyColors val="0"/>
        <c:ser>
          <c:idx val="0"/>
          <c:order val="0"/>
          <c:tx>
            <c:strRef>
              <c:f>Dashboard!I3</c:f>
              <c:strCache>
                <c:ptCount val="1"/>
                <c:pt idx="0">
                  <c:v>Count</c:v>
                </c:pt>
              </c:strCache>
            </c:strRef>
          </c:tx>
          <c:spPr>
            <a:solidFill>
              <a:srgbClr val="4f81bd"/>
            </a:solidFill>
            <a:ln w="0">
              <a:noFill/>
            </a:ln>
          </c:spPr>
          <c:invertIfNegative val="0"/>
          <c:dLbls>
            <c:txPr>
              <a:bodyPr wrap="square"/>
              <a:lstStyle/>
              <a:p>
                <a:pPr>
                  <a:defRPr b="0" sz="1000" spc="-1" strike="noStrike">
                    <a:solidFill>
                      <a:srgbClr val="000000"/>
                    </a:solidFill>
                    <a:latin typeface="Calibri"/>
                  </a:defRPr>
                </a:pPr>
              </a:p>
            </c:txPr>
            <c:dLblPos val="outEnd"/>
            <c:showLegendKey val="1"/>
            <c:showVal val="1"/>
            <c:showCatName val="1"/>
            <c:showSerName val="1"/>
            <c:showPercent val="0"/>
            <c:separator>; </c:separator>
            <c:showLeaderLines val="1"/>
            <c:extLst>
              <c:ext xmlns:c15="http://schemas.microsoft.com/office/drawing/2012/chart" uri="{CE6537A1-D6FC-4f65-9D91-7224C49458BB}">
                <c15:showLeaderLines val="1"/>
              </c:ext>
            </c:extLst>
          </c:dLbls>
          <c:cat>
            <c:strRef>
              <c:f>Dashboard!$H$4:$H$9</c:f>
              <c:strCache>
                <c:ptCount val="6"/>
                <c:pt idx="0">
                  <c:v>Scheduled</c:v>
                </c:pt>
                <c:pt idx="1">
                  <c:v>Confirmed</c:v>
                </c:pt>
                <c:pt idx="2">
                  <c:v>Checked In</c:v>
                </c:pt>
                <c:pt idx="3">
                  <c:v>Completed</c:v>
                </c:pt>
                <c:pt idx="4">
                  <c:v>No-Show</c:v>
                </c:pt>
                <c:pt idx="5">
                  <c:v>Canceled</c:v>
                </c:pt>
              </c:strCache>
            </c:strRef>
          </c:cat>
          <c:val>
            <c:numRef>
              <c:f>Dashboard!$I$4:$I$9</c:f>
              <c:numCache>
                <c:formatCode>General</c:formatCode>
                <c:ptCount val="6"/>
                <c:pt idx="0">
                  <c:v>1</c:v>
                </c:pt>
                <c:pt idx="1">
                  <c:v>1</c:v>
                </c:pt>
                <c:pt idx="2">
                  <c:v>1</c:v>
                </c:pt>
                <c:pt idx="3">
                  <c:v>1</c:v>
                </c:pt>
                <c:pt idx="4">
                  <c:v>1</c:v>
                </c:pt>
                <c:pt idx="5">
                  <c:v>1</c:v>
                </c:pt>
              </c:numCache>
            </c:numRef>
          </c:val>
        </c:ser>
        <c:gapWidth val="70"/>
        <c:overlap val="0"/>
        <c:axId val="88215048"/>
        <c:axId val="23953222"/>
      </c:barChart>
      <c:catAx>
        <c:axId val="88215048"/>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3953222"/>
        <c:crosses val="autoZero"/>
        <c:auto val="1"/>
        <c:lblAlgn val="ctr"/>
        <c:lblOffset val="100"/>
        <c:noMultiLvlLbl val="0"/>
      </c:catAx>
      <c:valAx>
        <c:axId val="23953222"/>
        <c:scaling>
          <c:orientation val="minMax"/>
          <c:min val="0"/>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Appointments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8215048"/>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Active Appointments for Selected Week</a:t>
            </a:r>
          </a:p>
        </c:rich>
      </c:tx>
      <c:overlay val="0"/>
      <c:spPr>
        <a:noFill/>
        <a:ln w="0">
          <a:noFill/>
        </a:ln>
      </c:spPr>
    </c:title>
    <c:autoTitleDeleted val="0"/>
    <c:plotArea>
      <c:lineChart>
        <c:grouping val="standard"/>
        <c:varyColors val="0"/>
        <c:ser>
          <c:idx val="0"/>
          <c:order val="0"/>
          <c:tx>
            <c:strRef>
              <c:f>Dashboard!I12</c:f>
              <c:strCache>
                <c:ptCount val="1"/>
                <c:pt idx="0">
                  <c:v>Active Appointments</c:v>
                </c:pt>
              </c:strCache>
            </c:strRef>
          </c:tx>
          <c:spPr>
            <a:solidFill>
              <a:srgbClr val="4a7ebb"/>
            </a:solidFill>
            <a:ln w="284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Dashboard!$H$13:$H$19</c:f>
              <c:strCache>
                <c:ptCount val="7"/>
                <c:pt idx="0">
                  <c:v>08/31/2026</c:v>
                </c:pt>
                <c:pt idx="1">
                  <c:v>09/01/2026</c:v>
                </c:pt>
                <c:pt idx="2">
                  <c:v>09/02/2026</c:v>
                </c:pt>
                <c:pt idx="3">
                  <c:v>09/03/2026</c:v>
                </c:pt>
                <c:pt idx="4">
                  <c:v>09/04/2026</c:v>
                </c:pt>
                <c:pt idx="5">
                  <c:v>09/05/2026</c:v>
                </c:pt>
                <c:pt idx="6">
                  <c:v>09/06/2026</c:v>
                </c:pt>
              </c:strCache>
            </c:strRef>
          </c:cat>
          <c:val>
            <c:numRef>
              <c:f>Dashboard!$I$13:$I$19</c:f>
              <c:numCache>
                <c:formatCode>General</c:formatCode>
                <c:ptCount val="7"/>
                <c:pt idx="0">
                  <c:v>0</c:v>
                </c:pt>
                <c:pt idx="1">
                  <c:v>0</c:v>
                </c:pt>
                <c:pt idx="2">
                  <c:v>0</c:v>
                </c:pt>
                <c:pt idx="3">
                  <c:v>0</c:v>
                </c:pt>
                <c:pt idx="4">
                  <c:v>0</c:v>
                </c:pt>
                <c:pt idx="5">
                  <c:v>0</c:v>
                </c:pt>
                <c:pt idx="6">
                  <c:v>5</c:v>
                </c:pt>
              </c:numCache>
            </c:numRef>
          </c:val>
          <c:smooth val="1"/>
        </c:ser>
        <c:hiLowLines>
          <c:spPr>
            <a:ln w="0">
              <a:noFill/>
            </a:ln>
          </c:spPr>
        </c:hiLowLines>
        <c:marker val="0"/>
        <c:axId val="4370784"/>
        <c:axId val="71571988"/>
      </c:lineChart>
      <c:catAx>
        <c:axId val="4370784"/>
        <c:scaling>
          <c:orientation val="minMax"/>
        </c:scaling>
        <c:delete val="0"/>
        <c:axPos val="b"/>
        <c:numFmt formatCode="mm/dd/yyyy"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1571988"/>
        <c:crosses val="autoZero"/>
        <c:auto val="1"/>
        <c:lblAlgn val="ctr"/>
        <c:lblOffset val="100"/>
        <c:noMultiLvlLbl val="0"/>
      </c:catAx>
      <c:valAx>
        <c:axId val="71571988"/>
        <c:scaling>
          <c:orientation val="minMax"/>
          <c:min val="0"/>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Appointments</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370784"/>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16</xdr:row>
      <xdr:rowOff>0</xdr:rowOff>
    </xdr:from>
    <xdr:to>
      <xdr:col>2</xdr:col>
      <xdr:colOff>956880</xdr:colOff>
      <xdr:row>29</xdr:row>
      <xdr:rowOff>114840</xdr:rowOff>
    </xdr:to>
    <xdr:graphicFrame>
      <xdr:nvGraphicFramePr>
        <xdr:cNvPr id="0" name="Chart 1"/>
        <xdr:cNvGraphicFramePr/>
      </xdr:nvGraphicFramePr>
      <xdr:xfrm>
        <a:off x="0" y="3914640"/>
        <a:ext cx="5579640" cy="2591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32</xdr:row>
      <xdr:rowOff>0</xdr:rowOff>
    </xdr:from>
    <xdr:to>
      <xdr:col>2</xdr:col>
      <xdr:colOff>956880</xdr:colOff>
      <xdr:row>45</xdr:row>
      <xdr:rowOff>115200</xdr:rowOff>
    </xdr:to>
    <xdr:graphicFrame>
      <xdr:nvGraphicFramePr>
        <xdr:cNvPr id="1" name="Chart 2"/>
        <xdr:cNvGraphicFramePr/>
      </xdr:nvGraphicFramePr>
      <xdr:xfrm>
        <a:off x="0" y="6962760"/>
        <a:ext cx="5579640" cy="2591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file>

<file path=xl/tables/table1.xml><?xml version="1.0" encoding="utf-8"?>
<table xmlns="http://schemas.openxmlformats.org/spreadsheetml/2006/main" id="1" name="tblAppointments" displayName="tblAppointments" ref="A1:S251" headerRowCount="1" totalsRowCount="0" totalsRowShown="0">
  <autoFilter ref="A1:S251">
    <sortState ref="A2:S251">
      <sortCondition ref="A2:A251" customList=""/>
    </sortState>
  </autoFilter>
  <tableColumns count="19">
    <tableColumn id="1" name="Appointment ID"/>
    <tableColumn id="2" name="Appointment Date"/>
    <tableColumn id="3" name="Day"/>
    <tableColumn id="4" name="Start Time"/>
    <tableColumn id="5" name="End Time"/>
    <tableColumn id="6" name="Duration Minutes"/>
    <tableColumn id="7" name="Patient Alias"/>
    <tableColumn id="8" name="Visit Type"/>
    <tableColumn id="9" name="Provider"/>
    <tableColumn id="10" name="Clinic"/>
    <tableColumn id="11" name="Room"/>
    <tableColumn id="12" name="Appointment Mode"/>
    <tableColumn id="13" name="Status"/>
    <tableColumn id="14" name="Booking Date"/>
    <tableColumn id="15" name="Confirmation Status"/>
    <tableColumn id="16" name="Check-in Time"/>
    <tableColumn id="17" name="Check-out Time"/>
    <tableColumn id="18" name="Scheduling Note — No Clinical Details"/>
    <tableColumn id="19" name="Schedule Alert"/>
  </tableColumns>
</table>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101"/>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22"/>
    <col collapsed="false" customWidth="true" hidden="false" outlineLevel="0" max="4" min="4" style="0" width="3"/>
    <col collapsed="false" customWidth="true" hidden="false" outlineLevel="0" max="5" min="5" style="0" width="22"/>
    <col collapsed="false" customWidth="true" hidden="false" outlineLevel="0" max="7" min="6" style="0" width="3"/>
    <col collapsed="false" customWidth="true" hidden="false" outlineLevel="0" max="8" min="8" style="0" width="24"/>
    <col collapsed="false" customWidth="true" hidden="false" outlineLevel="0" max="9" min="9" style="0" width="20"/>
    <col collapsed="false" customWidth="true" hidden="false" outlineLevel="0" max="14" min="10" style="0" width="12"/>
  </cols>
  <sheetData>
    <row r="1" customFormat="false" ht="31.5" hidden="false" customHeight="true" outlineLevel="0" collapsed="false">
      <c r="A1" s="1" t="s">
        <v>0</v>
      </c>
      <c r="B1" s="1"/>
      <c r="C1" s="1"/>
      <c r="D1" s="1"/>
      <c r="E1" s="1"/>
      <c r="F1" s="1"/>
      <c r="G1" s="1"/>
    </row>
    <row r="2" customFormat="false" ht="21.75" hidden="false" customHeight="true" outlineLevel="0" collapsed="false">
      <c r="A2" s="2" t="s">
        <v>1</v>
      </c>
    </row>
    <row r="3" customFormat="false" ht="15" hidden="false" customHeight="false" outlineLevel="0" collapsed="false">
      <c r="A3" s="3" t="s">
        <v>2</v>
      </c>
      <c r="B3" s="4" t="n">
        <v>46271</v>
      </c>
      <c r="H3" s="5" t="s">
        <v>3</v>
      </c>
      <c r="I3" s="5" t="s">
        <v>4</v>
      </c>
    </row>
    <row r="4" customFormat="false" ht="15" hidden="false" customHeight="false" outlineLevel="0" collapsed="false">
      <c r="A4" s="3" t="s">
        <v>5</v>
      </c>
      <c r="B4" s="6" t="s">
        <v>6</v>
      </c>
      <c r="H4" s="7" t="s">
        <v>7</v>
      </c>
      <c r="I4" s="7" t="n">
        <f aca="false">IF($B$3="","",SUMPRODUCT(--(Appointments!$A$2:$A$251&lt;&gt;""),--(Appointments!$B$2:$B$251=$B$3),--((($B$4="All")+(Appointments!$J$2:$J$251=$B$4))&gt;0),--((($B$5="All")+(Appointments!$I$2:$I$251=$B$5))&gt;0),--(Appointments!$M$2:$M$251=H4)))</f>
        <v>1</v>
      </c>
    </row>
    <row r="5" customFormat="false" ht="15" hidden="false" customHeight="false" outlineLevel="0" collapsed="false">
      <c r="A5" s="3" t="s">
        <v>8</v>
      </c>
      <c r="B5" s="6" t="s">
        <v>6</v>
      </c>
      <c r="H5" s="8" t="s">
        <v>9</v>
      </c>
      <c r="I5" s="8" t="n">
        <f aca="false">IF($B$3="","",SUMPRODUCT(--(Appointments!$A$2:$A$251&lt;&gt;""),--(Appointments!$B$2:$B$251=$B$3),--((($B$4="All")+(Appointments!$J$2:$J$251=$B$4))&gt;0),--((($B$5="All")+(Appointments!$I$2:$I$251=$B$5))&gt;0),--(Appointments!$M$2:$M$251=H5)))</f>
        <v>1</v>
      </c>
    </row>
    <row r="6" customFormat="false" ht="15" hidden="false" customHeight="false" outlineLevel="0" collapsed="false">
      <c r="H6" s="7" t="s">
        <v>10</v>
      </c>
      <c r="I6" s="7" t="n">
        <f aca="false">IF($B$3="","",SUMPRODUCT(--(Appointments!$A$2:$A$251&lt;&gt;""),--(Appointments!$B$2:$B$251=$B$3),--((($B$4="All")+(Appointments!$J$2:$J$251=$B$4))&gt;0),--((($B$5="All")+(Appointments!$I$2:$I$251=$B$5))&gt;0),--(Appointments!$M$2:$M$251=H6)))</f>
        <v>1</v>
      </c>
    </row>
    <row r="7" customFormat="false" ht="15" hidden="false" customHeight="false" outlineLevel="0" collapsed="false">
      <c r="H7" s="8" t="s">
        <v>11</v>
      </c>
      <c r="I7" s="8" t="n">
        <f aca="false">IF($B$3="","",SUMPRODUCT(--(Appointments!$A$2:$A$251&lt;&gt;""),--(Appointments!$B$2:$B$251=$B$3),--((($B$4="All")+(Appointments!$J$2:$J$251=$B$4))&gt;0),--((($B$5="All")+(Appointments!$I$2:$I$251=$B$5))&gt;0),--(Appointments!$M$2:$M$251=H7)))</f>
        <v>1</v>
      </c>
    </row>
    <row r="8" customFormat="false" ht="15" hidden="false" customHeight="false" outlineLevel="0" collapsed="false">
      <c r="A8" s="9" t="s">
        <v>12</v>
      </c>
      <c r="C8" s="9" t="s">
        <v>11</v>
      </c>
      <c r="E8" s="9" t="s">
        <v>13</v>
      </c>
      <c r="H8" s="7" t="s">
        <v>14</v>
      </c>
      <c r="I8" s="7" t="n">
        <f aca="false">IF($B$3="","",SUMPRODUCT(--(Appointments!$A$2:$A$251&lt;&gt;""),--(Appointments!$B$2:$B$251=$B$3),--((($B$4="All")+(Appointments!$J$2:$J$251=$B$4))&gt;0),--((($B$5="All")+(Appointments!$I$2:$I$251=$B$5))&gt;0),--(Appointments!$M$2:$M$251=H8)))</f>
        <v>1</v>
      </c>
    </row>
    <row r="9" customFormat="false" ht="37.5" hidden="false" customHeight="true" outlineLevel="0" collapsed="false">
      <c r="A9" s="10" t="n">
        <f aca="false">IF($B$3="","",SUMPRODUCT(--(Appointments!$A$2:$A$251&lt;&gt;""),--(Appointments!$B$2:$B$251=$B$3),--((($B$4="All")+(Appointments!$J$2:$J$251=$B$4))&gt;0),--((($B$5="All")+(Appointments!$I$2:$I$251=$B$5))&gt;0),--(Appointments!$M$2:$M$251&lt;&gt;"Canceled")))</f>
        <v>5</v>
      </c>
      <c r="C9" s="10" t="n">
        <f aca="false">IF($B$3="","",SUMPRODUCT(--(Appointments!$A$2:$A$251&lt;&gt;""),--(Appointments!$B$2:$B$251=$B$3),--((($B$4="All")+(Appointments!$J$2:$J$251=$B$4))&gt;0),--((($B$5="All")+(Appointments!$I$2:$I$251=$B$5))&gt;0),--(Appointments!$M$2:$M$251="Completed")))</f>
        <v>1</v>
      </c>
      <c r="E9" s="10" t="n">
        <f aca="false">IF($B$3="","",SUMPRODUCT(--(Appointments!$A$2:$A$251&lt;&gt;""),--(Appointments!$B$2:$B$251=$B$3),--((($B$4="All")+(Appointments!$J$2:$J$251=$B$4))&gt;0),--((($B$5="All")+(Appointments!$I$2:$I$251=$B$5))&gt;0),--(Appointments!$M$2:$M$251="Canceled")))</f>
        <v>1</v>
      </c>
      <c r="H9" s="8" t="s">
        <v>13</v>
      </c>
      <c r="I9" s="8" t="n">
        <f aca="false">IF($B$3="","",SUMPRODUCT(--(Appointments!$A$2:$A$251&lt;&gt;""),--(Appointments!$B$2:$B$251=$B$3),--((($B$4="All")+(Appointments!$J$2:$J$251=$B$4))&gt;0),--((($B$5="All")+(Appointments!$I$2:$I$251=$B$5))&gt;0),--(Appointments!$M$2:$M$251=H9)))</f>
        <v>1</v>
      </c>
    </row>
    <row r="12" customFormat="false" ht="15" hidden="false" customHeight="false" outlineLevel="0" collapsed="false">
      <c r="A12" s="9" t="s">
        <v>15</v>
      </c>
      <c r="C12" s="9" t="s">
        <v>16</v>
      </c>
      <c r="E12" s="9" t="s">
        <v>17</v>
      </c>
      <c r="H12" s="5" t="s">
        <v>18</v>
      </c>
      <c r="I12" s="5" t="s">
        <v>19</v>
      </c>
    </row>
    <row r="13" customFormat="false" ht="37.5" hidden="false" customHeight="true" outlineLevel="0" collapsed="false">
      <c r="A13" s="10" t="n">
        <f aca="false">IF($B$3="","",SUMPRODUCT(--(Appointments!$A$2:$A$251&lt;&gt;""),--(Appointments!$B$2:$B$251=$B$3),--((($B$4="All")+(Appointments!$J$2:$J$251=$B$4))&gt;0),--((($B$5="All")+(Appointments!$I$2:$I$251=$B$5))&gt;0),--(Appointments!$M$2:$M$251="No-Show")))</f>
        <v>1</v>
      </c>
      <c r="C13" s="10" t="n">
        <f aca="false">IF($B$3="","",SUMPRODUCT(--(Appointments!$A$2:$A$251&lt;&gt;""),--(Appointments!$B$2:$B$251=$B$3),--((($B$4="All")+(Appointments!$J$2:$J$251=$B$4))&gt;0),--((($B$5="All")+(Appointments!$I$2:$I$251=$B$5))&gt;0),--(Appointments!$M$2:$M$251&lt;&gt;"Canceled"),--(Appointments!$O$2:$O$251="Pending")))</f>
        <v>1</v>
      </c>
      <c r="E13" s="10" t="n">
        <f aca="false">IF($B$3="","",SUMPRODUCT(--(Appointments!$A$2:$A$251&lt;&gt;""),--(Appointments!$B$2:$B$251=$B$3),--((($B$4="All")+(Appointments!$J$2:$J$251=$B$4))&gt;0),--((($B$5="All")+(Appointments!$I$2:$I$251=$B$5))&gt;0),--(Appointments!$S$2:$S$251&lt;&gt;"")))</f>
        <v>0</v>
      </c>
      <c r="H13" s="11" t="n">
        <f aca="false">IF($B$3="","",$B$3-WEEKDAY($B$3,2)+1)</f>
        <v>46265</v>
      </c>
      <c r="I13" s="7" t="n">
        <f aca="false">IF(H13="","",SUMPRODUCT(--(Appointments!$A$2:$A$251&lt;&gt;""),--(Appointments!$B$2:$B$251=H13),--(Appointments!$M$2:$M$251&lt;&gt;"Canceled"),--((($B$4="All")+(Appointments!$J$2:$J$251=$B$4))&gt;0),--((($B$5="All")+(Appointments!$I$2:$I$251=$B$5))&gt;0)))</f>
        <v>0</v>
      </c>
    </row>
    <row r="14" customFormat="false" ht="15" hidden="false" customHeight="false" outlineLevel="0" collapsed="false">
      <c r="H14" s="12" t="n">
        <f aca="false">IF(H13="","",H13+1)</f>
        <v>46266</v>
      </c>
      <c r="I14" s="8" t="n">
        <f aca="false">IF(H14="","",SUMPRODUCT(--(Appointments!$A$2:$A$251&lt;&gt;""),--(Appointments!$B$2:$B$251=H14),--(Appointments!$M$2:$M$251&lt;&gt;"Canceled"),--((($B$4="All")+(Appointments!$J$2:$J$251=$B$4))&gt;0),--((($B$5="All")+(Appointments!$I$2:$I$251=$B$5))&gt;0)))</f>
        <v>0</v>
      </c>
    </row>
    <row r="15" customFormat="false" ht="15" hidden="false" customHeight="false" outlineLevel="0" collapsed="false">
      <c r="H15" s="11" t="n">
        <f aca="false">IF(H14="","",H14+1)</f>
        <v>46267</v>
      </c>
      <c r="I15" s="7" t="n">
        <f aca="false">IF(H15="","",SUMPRODUCT(--(Appointments!$A$2:$A$251&lt;&gt;""),--(Appointments!$B$2:$B$251=H15),--(Appointments!$M$2:$M$251&lt;&gt;"Canceled"),--((($B$4="All")+(Appointments!$J$2:$J$251=$B$4))&gt;0),--((($B$5="All")+(Appointments!$I$2:$I$251=$B$5))&gt;0)))</f>
        <v>0</v>
      </c>
    </row>
    <row r="16" customFormat="false" ht="15" hidden="false" customHeight="false" outlineLevel="0" collapsed="false">
      <c r="H16" s="12" t="n">
        <f aca="false">IF(H15="","",H15+1)</f>
        <v>46268</v>
      </c>
      <c r="I16" s="8" t="n">
        <f aca="false">IF(H16="","",SUMPRODUCT(--(Appointments!$A$2:$A$251&lt;&gt;""),--(Appointments!$B$2:$B$251=H16),--(Appointments!$M$2:$M$251&lt;&gt;"Canceled"),--((($B$4="All")+(Appointments!$J$2:$J$251=$B$4))&gt;0),--((($B$5="All")+(Appointments!$I$2:$I$251=$B$5))&gt;0)))</f>
        <v>0</v>
      </c>
    </row>
    <row r="17" customFormat="false" ht="15" hidden="false" customHeight="false" outlineLevel="0" collapsed="false">
      <c r="H17" s="11" t="n">
        <f aca="false">IF(H16="","",H16+1)</f>
        <v>46269</v>
      </c>
      <c r="I17" s="7" t="n">
        <f aca="false">IF(H17="","",SUMPRODUCT(--(Appointments!$A$2:$A$251&lt;&gt;""),--(Appointments!$B$2:$B$251=H17),--(Appointments!$M$2:$M$251&lt;&gt;"Canceled"),--((($B$4="All")+(Appointments!$J$2:$J$251=$B$4))&gt;0),--((($B$5="All")+(Appointments!$I$2:$I$251=$B$5))&gt;0)))</f>
        <v>0</v>
      </c>
    </row>
    <row r="18" customFormat="false" ht="15" hidden="false" customHeight="false" outlineLevel="0" collapsed="false">
      <c r="H18" s="12" t="n">
        <f aca="false">IF(H17="","",H17+1)</f>
        <v>46270</v>
      </c>
      <c r="I18" s="8" t="n">
        <f aca="false">IF(H18="","",SUMPRODUCT(--(Appointments!$A$2:$A$251&lt;&gt;""),--(Appointments!$B$2:$B$251=H18),--(Appointments!$M$2:$M$251&lt;&gt;"Canceled"),--((($B$4="All")+(Appointments!$J$2:$J$251=$B$4))&gt;0),--((($B$5="All")+(Appointments!$I$2:$I$251=$B$5))&gt;0)))</f>
        <v>0</v>
      </c>
    </row>
    <row r="19" customFormat="false" ht="15" hidden="false" customHeight="false" outlineLevel="0" collapsed="false">
      <c r="H19" s="11" t="n">
        <f aca="false">IF(H18="","",H18+1)</f>
        <v>46271</v>
      </c>
      <c r="I19" s="7" t="n">
        <f aca="false">IF(H19="","",SUMPRODUCT(--(Appointments!$A$2:$A$251&lt;&gt;""),--(Appointments!$B$2:$B$251=H19),--(Appointments!$M$2:$M$251&lt;&gt;"Canceled"),--((($B$4="All")+(Appointments!$J$2:$J$251=$B$4))&gt;0),--((($B$5="All")+(Appointments!$I$2:$I$251=$B$5))&gt;0)))</f>
        <v>5</v>
      </c>
    </row>
    <row r="20" customFormat="false" ht="15" hidden="false" customHeight="false" outlineLevel="0" collapsed="false">
      <c r="H20" s="0" t="str">
        <f aca="false">""</f>
        <v/>
      </c>
      <c r="I20" s="0" t="str">
        <f aca="false">""</f>
        <v/>
      </c>
    </row>
    <row r="21" customFormat="false" ht="15" hidden="false" customHeight="false" outlineLevel="0" collapsed="false">
      <c r="H21" s="0" t="str">
        <f aca="false">""</f>
        <v/>
      </c>
      <c r="I21" s="0" t="str">
        <f aca="false">""</f>
        <v/>
      </c>
    </row>
    <row r="22" customFormat="false" ht="15" hidden="false" customHeight="false" outlineLevel="0" collapsed="false">
      <c r="H22" s="0" t="str">
        <f aca="false">""</f>
        <v/>
      </c>
      <c r="I22" s="0" t="str">
        <f aca="false">""</f>
        <v/>
      </c>
    </row>
    <row r="23" customFormat="false" ht="15" hidden="false" customHeight="false" outlineLevel="0" collapsed="false">
      <c r="H23" s="0" t="str">
        <f aca="false">""</f>
        <v/>
      </c>
      <c r="I23" s="0" t="str">
        <f aca="false">""</f>
        <v/>
      </c>
    </row>
    <row r="24" customFormat="false" ht="15" hidden="false" customHeight="false" outlineLevel="0" collapsed="false">
      <c r="H24" s="0" t="str">
        <f aca="false">""</f>
        <v/>
      </c>
      <c r="I24" s="0" t="str">
        <f aca="false">""</f>
        <v/>
      </c>
    </row>
    <row r="25" customFormat="false" ht="15" hidden="false" customHeight="false" outlineLevel="0" collapsed="false">
      <c r="H25" s="0" t="str">
        <f aca="false">""</f>
        <v/>
      </c>
      <c r="I25" s="0" t="str">
        <f aca="false">""</f>
        <v/>
      </c>
    </row>
    <row r="26" customFormat="false" ht="15" hidden="false" customHeight="false" outlineLevel="0" collapsed="false">
      <c r="H26" s="0" t="str">
        <f aca="false">""</f>
        <v/>
      </c>
      <c r="I26" s="0" t="str">
        <f aca="false">""</f>
        <v/>
      </c>
    </row>
    <row r="27" customFormat="false" ht="15" hidden="false" customHeight="false" outlineLevel="0" collapsed="false">
      <c r="H27" s="0" t="str">
        <f aca="false">""</f>
        <v/>
      </c>
      <c r="I27" s="0" t="str">
        <f aca="false">""</f>
        <v/>
      </c>
    </row>
    <row r="28" customFormat="false" ht="15" hidden="false" customHeight="false" outlineLevel="0" collapsed="false">
      <c r="H28" s="0" t="str">
        <f aca="false">""</f>
        <v/>
      </c>
      <c r="I28" s="0" t="str">
        <f aca="false">""</f>
        <v/>
      </c>
    </row>
    <row r="29" customFormat="false" ht="15" hidden="false" customHeight="false" outlineLevel="0" collapsed="false">
      <c r="H29" s="0" t="str">
        <f aca="false">""</f>
        <v/>
      </c>
      <c r="I29" s="0" t="str">
        <f aca="false">""</f>
        <v/>
      </c>
    </row>
    <row r="30" customFormat="false" ht="15" hidden="false" customHeight="false" outlineLevel="0" collapsed="false">
      <c r="H30" s="0" t="str">
        <f aca="false">""</f>
        <v/>
      </c>
      <c r="I30" s="0" t="str">
        <f aca="false">""</f>
        <v/>
      </c>
    </row>
    <row r="31" customFormat="false" ht="15" hidden="false" customHeight="false" outlineLevel="0" collapsed="false">
      <c r="H31" s="0" t="str">
        <f aca="false">""</f>
        <v/>
      </c>
      <c r="I31" s="0" t="str">
        <f aca="false">""</f>
        <v/>
      </c>
    </row>
    <row r="32" customFormat="false" ht="15" hidden="false" customHeight="false" outlineLevel="0" collapsed="false">
      <c r="H32" s="0" t="str">
        <f aca="false">""</f>
        <v/>
      </c>
      <c r="I32" s="0" t="str">
        <f aca="false">""</f>
        <v/>
      </c>
    </row>
    <row r="33" customFormat="false" ht="15" hidden="false" customHeight="false" outlineLevel="0" collapsed="false">
      <c r="H33" s="0" t="str">
        <f aca="false">""</f>
        <v/>
      </c>
      <c r="I33" s="0" t="str">
        <f aca="false">""</f>
        <v/>
      </c>
    </row>
    <row r="34" customFormat="false" ht="15" hidden="false" customHeight="false" outlineLevel="0" collapsed="false">
      <c r="H34" s="0" t="str">
        <f aca="false">""</f>
        <v/>
      </c>
      <c r="I34" s="0" t="str">
        <f aca="false">""</f>
        <v/>
      </c>
    </row>
    <row r="35" customFormat="false" ht="15" hidden="false" customHeight="false" outlineLevel="0" collapsed="false">
      <c r="H35" s="0" t="str">
        <f aca="false">""</f>
        <v/>
      </c>
      <c r="I35" s="0" t="str">
        <f aca="false">""</f>
        <v/>
      </c>
    </row>
    <row r="36" customFormat="false" ht="15" hidden="false" customHeight="false" outlineLevel="0" collapsed="false">
      <c r="H36" s="0" t="str">
        <f aca="false">""</f>
        <v/>
      </c>
      <c r="I36" s="0" t="str">
        <f aca="false">""</f>
        <v/>
      </c>
    </row>
    <row r="37" customFormat="false" ht="15" hidden="false" customHeight="false" outlineLevel="0" collapsed="false">
      <c r="H37" s="0" t="str">
        <f aca="false">""</f>
        <v/>
      </c>
      <c r="I37" s="0" t="str">
        <f aca="false">""</f>
        <v/>
      </c>
    </row>
    <row r="38" customFormat="false" ht="15" hidden="false" customHeight="false" outlineLevel="0" collapsed="false">
      <c r="H38" s="0" t="str">
        <f aca="false">""</f>
        <v/>
      </c>
      <c r="I38" s="0" t="str">
        <f aca="false">""</f>
        <v/>
      </c>
    </row>
    <row r="39" customFormat="false" ht="15" hidden="false" customHeight="false" outlineLevel="0" collapsed="false">
      <c r="H39" s="0" t="str">
        <f aca="false">""</f>
        <v/>
      </c>
      <c r="I39" s="0" t="str">
        <f aca="false">""</f>
        <v/>
      </c>
    </row>
    <row r="40" customFormat="false" ht="15" hidden="false" customHeight="false" outlineLevel="0" collapsed="false">
      <c r="H40" s="0" t="str">
        <f aca="false">""</f>
        <v/>
      </c>
      <c r="I40" s="0" t="str">
        <f aca="false">""</f>
        <v/>
      </c>
    </row>
    <row r="41" customFormat="false" ht="15" hidden="false" customHeight="false" outlineLevel="0" collapsed="false">
      <c r="H41" s="0" t="str">
        <f aca="false">""</f>
        <v/>
      </c>
      <c r="I41" s="0" t="str">
        <f aca="false">""</f>
        <v/>
      </c>
    </row>
    <row r="42" customFormat="false" ht="15" hidden="false" customHeight="false" outlineLevel="0" collapsed="false">
      <c r="H42" s="0" t="str">
        <f aca="false">""</f>
        <v/>
      </c>
      <c r="I42" s="0" t="str">
        <f aca="false">""</f>
        <v/>
      </c>
    </row>
    <row r="43" customFormat="false" ht="15" hidden="false" customHeight="false" outlineLevel="0" collapsed="false">
      <c r="H43" s="0" t="str">
        <f aca="false">""</f>
        <v/>
      </c>
      <c r="I43" s="0" t="str">
        <f aca="false">""</f>
        <v/>
      </c>
    </row>
    <row r="44" customFormat="false" ht="15" hidden="false" customHeight="false" outlineLevel="0" collapsed="false">
      <c r="H44" s="0" t="str">
        <f aca="false">""</f>
        <v/>
      </c>
      <c r="I44" s="0" t="str">
        <f aca="false">""</f>
        <v/>
      </c>
    </row>
    <row r="45" customFormat="false" ht="15" hidden="false" customHeight="false" outlineLevel="0" collapsed="false">
      <c r="H45" s="0" t="str">
        <f aca="false">""</f>
        <v/>
      </c>
      <c r="I45" s="0" t="str">
        <f aca="false">""</f>
        <v/>
      </c>
    </row>
    <row r="46" customFormat="false" ht="15" hidden="false" customHeight="false" outlineLevel="0" collapsed="false">
      <c r="H46" s="0" t="str">
        <f aca="false">""</f>
        <v/>
      </c>
      <c r="I46" s="0" t="str">
        <f aca="false">""</f>
        <v/>
      </c>
    </row>
    <row r="47" customFormat="false" ht="15" hidden="false" customHeight="false" outlineLevel="0" collapsed="false">
      <c r="H47" s="0" t="str">
        <f aca="false">""</f>
        <v/>
      </c>
      <c r="I47" s="0" t="str">
        <f aca="false">""</f>
        <v/>
      </c>
    </row>
    <row r="48" customFormat="false" ht="15" hidden="false" customHeight="false" outlineLevel="0" collapsed="false">
      <c r="H48" s="0" t="str">
        <f aca="false">""</f>
        <v/>
      </c>
      <c r="I48" s="0" t="str">
        <f aca="false">""</f>
        <v/>
      </c>
    </row>
    <row r="49" customFormat="false" ht="15" hidden="false" customHeight="false" outlineLevel="0" collapsed="false">
      <c r="H49" s="0" t="str">
        <f aca="false">""</f>
        <v/>
      </c>
      <c r="I49" s="0" t="str">
        <f aca="false">""</f>
        <v/>
      </c>
    </row>
    <row r="50" customFormat="false" ht="15" hidden="false" customHeight="false" outlineLevel="0" collapsed="false">
      <c r="H50" s="0" t="str">
        <f aca="false">""</f>
        <v/>
      </c>
      <c r="I50" s="0" t="str">
        <f aca="false">""</f>
        <v/>
      </c>
    </row>
    <row r="51" customFormat="false" ht="15" hidden="false" customHeight="false" outlineLevel="0" collapsed="false">
      <c r="H51" s="0" t="str">
        <f aca="false">""</f>
        <v/>
      </c>
      <c r="I51" s="0" t="str">
        <f aca="false">""</f>
        <v/>
      </c>
    </row>
    <row r="52" customFormat="false" ht="15" hidden="false" customHeight="false" outlineLevel="0" collapsed="false">
      <c r="H52" s="0" t="str">
        <f aca="false">""</f>
        <v/>
      </c>
      <c r="I52" s="0" t="str">
        <f aca="false">""</f>
        <v/>
      </c>
    </row>
    <row r="53" customFormat="false" ht="15" hidden="false" customHeight="false" outlineLevel="0" collapsed="false">
      <c r="H53" s="0" t="str">
        <f aca="false">""</f>
        <v/>
      </c>
      <c r="I53" s="0" t="str">
        <f aca="false">""</f>
        <v/>
      </c>
    </row>
    <row r="54" customFormat="false" ht="15" hidden="false" customHeight="false" outlineLevel="0" collapsed="false">
      <c r="H54" s="0" t="str">
        <f aca="false">""</f>
        <v/>
      </c>
      <c r="I54" s="0" t="str">
        <f aca="false">""</f>
        <v/>
      </c>
    </row>
    <row r="55" customFormat="false" ht="15" hidden="false" customHeight="false" outlineLevel="0" collapsed="false">
      <c r="H55" s="0" t="str">
        <f aca="false">""</f>
        <v/>
      </c>
      <c r="I55" s="0" t="str">
        <f aca="false">""</f>
        <v/>
      </c>
    </row>
    <row r="56" customFormat="false" ht="15" hidden="false" customHeight="false" outlineLevel="0" collapsed="false">
      <c r="H56" s="0" t="str">
        <f aca="false">""</f>
        <v/>
      </c>
      <c r="I56" s="0" t="str">
        <f aca="false">""</f>
        <v/>
      </c>
    </row>
    <row r="57" customFormat="false" ht="15" hidden="false" customHeight="false" outlineLevel="0" collapsed="false">
      <c r="H57" s="0" t="str">
        <f aca="false">""</f>
        <v/>
      </c>
      <c r="I57" s="0" t="str">
        <f aca="false">""</f>
        <v/>
      </c>
    </row>
    <row r="58" customFormat="false" ht="15" hidden="false" customHeight="false" outlineLevel="0" collapsed="false">
      <c r="H58" s="0" t="str">
        <f aca="false">""</f>
        <v/>
      </c>
      <c r="I58" s="0" t="str">
        <f aca="false">""</f>
        <v/>
      </c>
    </row>
    <row r="59" customFormat="false" ht="15" hidden="false" customHeight="false" outlineLevel="0" collapsed="false">
      <c r="H59" s="0" t="str">
        <f aca="false">""</f>
        <v/>
      </c>
      <c r="I59" s="0" t="str">
        <f aca="false">""</f>
        <v/>
      </c>
    </row>
    <row r="60" customFormat="false" ht="15" hidden="false" customHeight="false" outlineLevel="0" collapsed="false">
      <c r="H60" s="0" t="str">
        <f aca="false">""</f>
        <v/>
      </c>
      <c r="I60" s="0" t="str">
        <f aca="false">""</f>
        <v/>
      </c>
    </row>
    <row r="61" customFormat="false" ht="15" hidden="false" customHeight="false" outlineLevel="0" collapsed="false">
      <c r="H61" s="0" t="str">
        <f aca="false">""</f>
        <v/>
      </c>
      <c r="I61" s="0" t="str">
        <f aca="false">""</f>
        <v/>
      </c>
    </row>
    <row r="62" customFormat="false" ht="15" hidden="false" customHeight="false" outlineLevel="0" collapsed="false">
      <c r="H62" s="0" t="str">
        <f aca="false">""</f>
        <v/>
      </c>
      <c r="I62" s="0" t="str">
        <f aca="false">""</f>
        <v/>
      </c>
    </row>
    <row r="63" customFormat="false" ht="15" hidden="false" customHeight="false" outlineLevel="0" collapsed="false">
      <c r="H63" s="0" t="str">
        <f aca="false">""</f>
        <v/>
      </c>
      <c r="I63" s="0" t="str">
        <f aca="false">""</f>
        <v/>
      </c>
    </row>
    <row r="64" customFormat="false" ht="15" hidden="false" customHeight="false" outlineLevel="0" collapsed="false">
      <c r="H64" s="0" t="str">
        <f aca="false">""</f>
        <v/>
      </c>
      <c r="I64" s="0" t="str">
        <f aca="false">""</f>
        <v/>
      </c>
    </row>
    <row r="65" customFormat="false" ht="15" hidden="false" customHeight="false" outlineLevel="0" collapsed="false">
      <c r="H65" s="0" t="str">
        <f aca="false">""</f>
        <v/>
      </c>
      <c r="I65" s="0" t="str">
        <f aca="false">""</f>
        <v/>
      </c>
    </row>
    <row r="66" customFormat="false" ht="15" hidden="false" customHeight="false" outlineLevel="0" collapsed="false">
      <c r="H66" s="0" t="str">
        <f aca="false">""</f>
        <v/>
      </c>
      <c r="I66" s="0" t="str">
        <f aca="false">""</f>
        <v/>
      </c>
    </row>
    <row r="67" customFormat="false" ht="15" hidden="false" customHeight="false" outlineLevel="0" collapsed="false">
      <c r="H67" s="0" t="str">
        <f aca="false">""</f>
        <v/>
      </c>
      <c r="I67" s="0" t="str">
        <f aca="false">""</f>
        <v/>
      </c>
    </row>
    <row r="68" customFormat="false" ht="15" hidden="false" customHeight="false" outlineLevel="0" collapsed="false">
      <c r="H68" s="0" t="str">
        <f aca="false">""</f>
        <v/>
      </c>
      <c r="I68" s="0" t="str">
        <f aca="false">""</f>
        <v/>
      </c>
    </row>
    <row r="69" customFormat="false" ht="15" hidden="false" customHeight="false" outlineLevel="0" collapsed="false">
      <c r="H69" s="0" t="str">
        <f aca="false">""</f>
        <v/>
      </c>
      <c r="I69" s="0" t="str">
        <f aca="false">""</f>
        <v/>
      </c>
    </row>
    <row r="70" customFormat="false" ht="15" hidden="false" customHeight="false" outlineLevel="0" collapsed="false">
      <c r="H70" s="0" t="str">
        <f aca="false">""</f>
        <v/>
      </c>
      <c r="I70" s="0" t="str">
        <f aca="false">""</f>
        <v/>
      </c>
    </row>
    <row r="71" customFormat="false" ht="15" hidden="false" customHeight="false" outlineLevel="0" collapsed="false">
      <c r="H71" s="0" t="str">
        <f aca="false">""</f>
        <v/>
      </c>
      <c r="I71" s="0" t="str">
        <f aca="false">""</f>
        <v/>
      </c>
    </row>
    <row r="72" customFormat="false" ht="15" hidden="false" customHeight="false" outlineLevel="0" collapsed="false">
      <c r="H72" s="0" t="str">
        <f aca="false">""</f>
        <v/>
      </c>
      <c r="I72" s="0" t="str">
        <f aca="false">""</f>
        <v/>
      </c>
    </row>
    <row r="73" customFormat="false" ht="15" hidden="false" customHeight="false" outlineLevel="0" collapsed="false">
      <c r="H73" s="0" t="str">
        <f aca="false">""</f>
        <v/>
      </c>
      <c r="I73" s="0" t="str">
        <f aca="false">""</f>
        <v/>
      </c>
    </row>
    <row r="74" customFormat="false" ht="15" hidden="false" customHeight="false" outlineLevel="0" collapsed="false">
      <c r="H74" s="0" t="str">
        <f aca="false">""</f>
        <v/>
      </c>
      <c r="I74" s="0" t="str">
        <f aca="false">""</f>
        <v/>
      </c>
    </row>
    <row r="75" customFormat="false" ht="15" hidden="false" customHeight="false" outlineLevel="0" collapsed="false">
      <c r="H75" s="0" t="str">
        <f aca="false">""</f>
        <v/>
      </c>
      <c r="I75" s="0" t="str">
        <f aca="false">""</f>
        <v/>
      </c>
    </row>
    <row r="76" customFormat="false" ht="15" hidden="false" customHeight="false" outlineLevel="0" collapsed="false">
      <c r="H76" s="0" t="str">
        <f aca="false">""</f>
        <v/>
      </c>
      <c r="I76" s="0" t="str">
        <f aca="false">""</f>
        <v/>
      </c>
    </row>
    <row r="77" customFormat="false" ht="15" hidden="false" customHeight="false" outlineLevel="0" collapsed="false">
      <c r="H77" s="0" t="str">
        <f aca="false">""</f>
        <v/>
      </c>
      <c r="I77" s="0" t="str">
        <f aca="false">""</f>
        <v/>
      </c>
    </row>
    <row r="78" customFormat="false" ht="15" hidden="false" customHeight="false" outlineLevel="0" collapsed="false">
      <c r="H78" s="0" t="str">
        <f aca="false">""</f>
        <v/>
      </c>
      <c r="I78" s="0" t="str">
        <f aca="false">""</f>
        <v/>
      </c>
    </row>
    <row r="79" customFormat="false" ht="15" hidden="false" customHeight="false" outlineLevel="0" collapsed="false">
      <c r="H79" s="0" t="str">
        <f aca="false">""</f>
        <v/>
      </c>
      <c r="I79" s="0" t="str">
        <f aca="false">""</f>
        <v/>
      </c>
    </row>
    <row r="80" customFormat="false" ht="15" hidden="false" customHeight="false" outlineLevel="0" collapsed="false">
      <c r="H80" s="0" t="str">
        <f aca="false">""</f>
        <v/>
      </c>
      <c r="I80" s="0" t="str">
        <f aca="false">""</f>
        <v/>
      </c>
    </row>
    <row r="81" customFormat="false" ht="15" hidden="false" customHeight="false" outlineLevel="0" collapsed="false">
      <c r="H81" s="0" t="str">
        <f aca="false">""</f>
        <v/>
      </c>
      <c r="I81" s="0" t="str">
        <f aca="false">""</f>
        <v/>
      </c>
    </row>
    <row r="82" customFormat="false" ht="15" hidden="false" customHeight="false" outlineLevel="0" collapsed="false">
      <c r="H82" s="0" t="str">
        <f aca="false">""</f>
        <v/>
      </c>
      <c r="I82" s="0" t="str">
        <f aca="false">""</f>
        <v/>
      </c>
    </row>
    <row r="83" customFormat="false" ht="15" hidden="false" customHeight="false" outlineLevel="0" collapsed="false">
      <c r="H83" s="0" t="str">
        <f aca="false">""</f>
        <v/>
      </c>
      <c r="I83" s="0" t="str">
        <f aca="false">""</f>
        <v/>
      </c>
    </row>
    <row r="84" customFormat="false" ht="15" hidden="false" customHeight="false" outlineLevel="0" collapsed="false">
      <c r="H84" s="0" t="str">
        <f aca="false">""</f>
        <v/>
      </c>
      <c r="I84" s="0" t="str">
        <f aca="false">""</f>
        <v/>
      </c>
    </row>
    <row r="85" customFormat="false" ht="15" hidden="false" customHeight="false" outlineLevel="0" collapsed="false">
      <c r="H85" s="0" t="str">
        <f aca="false">""</f>
        <v/>
      </c>
      <c r="I85" s="0" t="str">
        <f aca="false">""</f>
        <v/>
      </c>
    </row>
    <row r="86" customFormat="false" ht="15" hidden="false" customHeight="false" outlineLevel="0" collapsed="false">
      <c r="H86" s="0" t="str">
        <f aca="false">""</f>
        <v/>
      </c>
      <c r="I86" s="0" t="str">
        <f aca="false">""</f>
        <v/>
      </c>
    </row>
    <row r="87" customFormat="false" ht="15" hidden="false" customHeight="false" outlineLevel="0" collapsed="false">
      <c r="H87" s="0" t="str">
        <f aca="false">""</f>
        <v/>
      </c>
      <c r="I87" s="0" t="str">
        <f aca="false">""</f>
        <v/>
      </c>
    </row>
    <row r="88" customFormat="false" ht="15" hidden="false" customHeight="false" outlineLevel="0" collapsed="false">
      <c r="H88" s="0" t="str">
        <f aca="false">""</f>
        <v/>
      </c>
      <c r="I88" s="0" t="str">
        <f aca="false">""</f>
        <v/>
      </c>
    </row>
    <row r="89" customFormat="false" ht="15" hidden="false" customHeight="false" outlineLevel="0" collapsed="false">
      <c r="H89" s="0" t="str">
        <f aca="false">""</f>
        <v/>
      </c>
      <c r="I89" s="0" t="str">
        <f aca="false">""</f>
        <v/>
      </c>
    </row>
    <row r="90" customFormat="false" ht="15" hidden="false" customHeight="false" outlineLevel="0" collapsed="false">
      <c r="H90" s="0" t="str">
        <f aca="false">""</f>
        <v/>
      </c>
      <c r="I90" s="0" t="str">
        <f aca="false">""</f>
        <v/>
      </c>
    </row>
    <row r="91" customFormat="false" ht="15" hidden="false" customHeight="false" outlineLevel="0" collapsed="false">
      <c r="H91" s="0" t="str">
        <f aca="false">""</f>
        <v/>
      </c>
      <c r="I91" s="0" t="str">
        <f aca="false">""</f>
        <v/>
      </c>
    </row>
    <row r="92" customFormat="false" ht="15" hidden="false" customHeight="false" outlineLevel="0" collapsed="false">
      <c r="H92" s="0" t="str">
        <f aca="false">""</f>
        <v/>
      </c>
      <c r="I92" s="0" t="str">
        <f aca="false">""</f>
        <v/>
      </c>
    </row>
    <row r="93" customFormat="false" ht="15" hidden="false" customHeight="false" outlineLevel="0" collapsed="false">
      <c r="H93" s="0" t="str">
        <f aca="false">""</f>
        <v/>
      </c>
      <c r="I93" s="0" t="str">
        <f aca="false">""</f>
        <v/>
      </c>
    </row>
    <row r="94" customFormat="false" ht="15" hidden="false" customHeight="false" outlineLevel="0" collapsed="false">
      <c r="H94" s="0" t="str">
        <f aca="false">""</f>
        <v/>
      </c>
      <c r="I94" s="0" t="str">
        <f aca="false">""</f>
        <v/>
      </c>
    </row>
    <row r="95" customFormat="false" ht="15" hidden="false" customHeight="false" outlineLevel="0" collapsed="false">
      <c r="H95" s="0" t="str">
        <f aca="false">""</f>
        <v/>
      </c>
      <c r="I95" s="0" t="str">
        <f aca="false">""</f>
        <v/>
      </c>
    </row>
    <row r="96" customFormat="false" ht="15" hidden="false" customHeight="false" outlineLevel="0" collapsed="false">
      <c r="H96" s="0" t="str">
        <f aca="false">""</f>
        <v/>
      </c>
      <c r="I96" s="0" t="str">
        <f aca="false">""</f>
        <v/>
      </c>
    </row>
    <row r="97" customFormat="false" ht="15" hidden="false" customHeight="false" outlineLevel="0" collapsed="false">
      <c r="H97" s="0" t="str">
        <f aca="false">""</f>
        <v/>
      </c>
      <c r="I97" s="0" t="str">
        <f aca="false">""</f>
        <v/>
      </c>
    </row>
    <row r="98" customFormat="false" ht="15" hidden="false" customHeight="false" outlineLevel="0" collapsed="false">
      <c r="H98" s="0" t="str">
        <f aca="false">""</f>
        <v/>
      </c>
      <c r="I98" s="0" t="str">
        <f aca="false">""</f>
        <v/>
      </c>
    </row>
    <row r="99" customFormat="false" ht="15" hidden="false" customHeight="false" outlineLevel="0" collapsed="false">
      <c r="H99" s="0" t="str">
        <f aca="false">""</f>
        <v/>
      </c>
      <c r="I99" s="0" t="str">
        <f aca="false">""</f>
        <v/>
      </c>
    </row>
    <row r="100" customFormat="false" ht="15" hidden="false" customHeight="false" outlineLevel="0" collapsed="false">
      <c r="H100" s="0" t="str">
        <f aca="false">""</f>
        <v/>
      </c>
      <c r="I100" s="0" t="str">
        <f aca="false">""</f>
        <v/>
      </c>
    </row>
    <row r="101" customFormat="false" ht="15" hidden="false" customHeight="false" outlineLevel="0" collapsed="false">
      <c r="H101" s="0" t="str">
        <f aca="false">""</f>
        <v/>
      </c>
      <c r="I101" s="0" t="str">
        <f aca="false">""</f>
        <v/>
      </c>
    </row>
  </sheetData>
  <mergeCells count="1">
    <mergeCell ref="A1:G1"/>
  </mergeCells>
  <conditionalFormatting sqref="E13">
    <cfRule type="expression" priority="2" aboveAverage="0" equalAverage="0" bottom="0" percent="0" rank="0" text="" dxfId="0">
      <formula>AND(E13&lt;&gt;"",E13&gt;0)</formula>
    </cfRule>
    <cfRule type="expression" priority="3" aboveAverage="0" equalAverage="0" bottom="0" percent="0" rank="0" text="" dxfId="1">
      <formula>AND($B$3&lt;&gt;"",E13=0)</formula>
    </cfRule>
  </conditionalFormatting>
  <conditionalFormatting sqref="C13">
    <cfRule type="expression" priority="4" aboveAverage="0" equalAverage="0" bottom="0" percent="0" rank="0" text="" dxfId="2">
      <formula>AND(C13&lt;&gt;"",C13&gt;0)</formula>
    </cfRule>
  </conditionalFormatting>
  <conditionalFormatting sqref="A13">
    <cfRule type="expression" priority="5" aboveAverage="0" equalAverage="0" bottom="0" percent="0" rank="0" text="" dxfId="3">
      <formula>AND(A13&lt;&gt;"",A13&gt;0)</formula>
    </cfRule>
  </conditionalFormatting>
  <dataValidations count="3">
    <dataValidation allowBlank="false" error="Enter or select a valid value." errorStyle="stop" errorTitle="Invalid Entry" operator="between" showDropDown="false" showErrorMessage="true" showInputMessage="false" sqref="B3" type="date">
      <formula1>DATE(2020,1,1)</formula1>
      <formula2>DATE(2035,12,31)</formula2>
    </dataValidation>
    <dataValidation allowBlank="false" error="Enter or select a valid value." errorStyle="stop" errorTitle="Invalid Entry" operator="between" showDropDown="false" showErrorMessage="true" showInputMessage="false" sqref="B4" type="list">
      <formula1>Setup!$H$4:$H$7</formula1>
      <formula2>0</formula2>
    </dataValidation>
    <dataValidation allowBlank="false" error="Enter or select a valid value." errorStyle="stop" errorTitle="Invalid Entry" operator="between" showDropDown="false" showErrorMessage="true" showInputMessage="false" sqref="B5" type="list">
      <formula1>Setup!$I$4:$I$8</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S251"/>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5" min="3" style="0" width="12"/>
    <col collapsed="false" customWidth="true" hidden="false" outlineLevel="0" max="7" min="6" style="0" width="16"/>
    <col collapsed="false" customWidth="true" hidden="false" outlineLevel="0" max="8" min="8" style="0" width="20"/>
    <col collapsed="false" customWidth="true" hidden="false" outlineLevel="0" max="9" min="9" style="0" width="30"/>
    <col collapsed="false" customWidth="true" hidden="false" outlineLevel="0" max="10" min="10" style="0" width="32"/>
    <col collapsed="false" customWidth="true" hidden="false" outlineLevel="0" max="11" min="11" style="0" width="15"/>
    <col collapsed="false" customWidth="true" hidden="false" outlineLevel="0" max="13" min="12" style="0" width="18"/>
    <col collapsed="false" customWidth="true" hidden="false" outlineLevel="0" max="14" min="14" style="0" width="14"/>
    <col collapsed="false" customWidth="true" hidden="false" outlineLevel="0" max="15" min="15" style="0" width="20"/>
    <col collapsed="false" customWidth="true" hidden="false" outlineLevel="0" max="17" min="16" style="0" width="14"/>
    <col collapsed="false" customWidth="true" hidden="false" outlineLevel="0" max="18" min="18" style="0" width="34"/>
    <col collapsed="false" customWidth="true" hidden="false" outlineLevel="0" max="19" min="19" style="0" width="38"/>
  </cols>
  <sheetData>
    <row r="1" customFormat="false" ht="30" hidden="false" customHeight="true" outlineLevel="0" collapsed="false">
      <c r="A1" s="5" t="s">
        <v>20</v>
      </c>
      <c r="B1" s="5" t="s">
        <v>21</v>
      </c>
      <c r="C1" s="5" t="s">
        <v>22</v>
      </c>
      <c r="D1" s="5" t="s">
        <v>23</v>
      </c>
      <c r="E1" s="5" t="s">
        <v>24</v>
      </c>
      <c r="F1" s="5" t="s">
        <v>25</v>
      </c>
      <c r="G1" s="5" t="s">
        <v>26</v>
      </c>
      <c r="H1" s="5" t="s">
        <v>27</v>
      </c>
      <c r="I1" s="5" t="s">
        <v>8</v>
      </c>
      <c r="J1" s="5" t="s">
        <v>5</v>
      </c>
      <c r="K1" s="5" t="s">
        <v>28</v>
      </c>
      <c r="L1" s="5" t="s">
        <v>29</v>
      </c>
      <c r="M1" s="5" t="s">
        <v>30</v>
      </c>
      <c r="N1" s="5" t="s">
        <v>31</v>
      </c>
      <c r="O1" s="5" t="s">
        <v>32</v>
      </c>
      <c r="P1" s="5" t="s">
        <v>33</v>
      </c>
      <c r="Q1" s="5" t="s">
        <v>34</v>
      </c>
      <c r="R1" s="5" t="s">
        <v>35</v>
      </c>
      <c r="S1" s="5" t="s">
        <v>36</v>
      </c>
    </row>
    <row r="2" customFormat="false" ht="15" hidden="false" customHeight="false" outlineLevel="0" collapsed="false">
      <c r="A2" s="13" t="s">
        <v>37</v>
      </c>
      <c r="B2" s="14" t="n">
        <v>46271</v>
      </c>
      <c r="C2" s="15" t="str">
        <f aca="false">IF(B2="","",CHOOSE(WEEKDAY(B2,1),"Sunday","Monday","Tuesday","Wednesday","Thursday","Friday","Saturday"))</f>
        <v>Sunday</v>
      </c>
      <c r="D2" s="16" t="n">
        <v>0.333333333333333</v>
      </c>
      <c r="E2" s="16" t="n">
        <v>0.354166666666667</v>
      </c>
      <c r="F2" s="17" t="n">
        <f aca="false">IF(OR(D2="",E2="",E2&lt;=D2),"",ROUND((E2-D2)*1440,0))</f>
        <v>30</v>
      </c>
      <c r="G2" s="13" t="s">
        <v>38</v>
      </c>
      <c r="H2" s="18" t="s">
        <v>39</v>
      </c>
      <c r="I2" s="18" t="s">
        <v>40</v>
      </c>
      <c r="J2" s="18" t="s">
        <v>41</v>
      </c>
      <c r="K2" s="18" t="s">
        <v>42</v>
      </c>
      <c r="L2" s="18" t="s">
        <v>43</v>
      </c>
      <c r="M2" s="18" t="s">
        <v>9</v>
      </c>
      <c r="N2" s="14" t="n">
        <v>46259</v>
      </c>
      <c r="O2" s="18" t="s">
        <v>9</v>
      </c>
      <c r="P2" s="16"/>
      <c r="Q2" s="16"/>
      <c r="R2" s="19" t="s">
        <v>44</v>
      </c>
      <c r="S2" s="20" t="str">
        <f aca="false">IF(A2="","",IF(OR(B2="",D2="",E2=""),"Missing appointment date or time; ",IF(E2&lt;=D2,"End time must be after start time; ",""))&amp;IF(G2="","Missing patient alias; ","")&amp;IF(H2="","Missing visit type; ","")&amp;IF(I2="","Missing provider; ","")&amp;IF(J2="","Missing clinic; ","")&amp;IF(K2="","Missing room; ","")&amp;IF(L2="","Missing appointment mode; ","")&amp;IF(M2="","Missing status; ","")&amp;IF(AND(N2&lt;&gt;"",B2&lt;&gt;"",N2&gt;B2),"Booking date after appointment date; ","")&amp;IF(AND(P2&lt;&gt;"",Q2&lt;&gt;"",Q2&lt;P2),"Check-out before check-in; ","")&amp;IF(AND(B2&lt;&gt;"",D2&lt;&gt;"",E2&lt;&gt;"",I2&lt;&gt;"",M2&lt;&gt;"Canceled",COUNTIFS($B$2:$B$251,B2,$I$2:$I$251,I2,$M$2:$M$251,"&lt;&gt;Canceled",$D$2:$D$251,"&lt;"&amp;E2,$E$2:$E$251,"&gt;"&amp;D2)&gt;1),"Provider overlap; ","")&amp;IF(AND(B2&lt;&gt;"",D2&lt;&gt;"",E2&lt;&gt;"",J2&lt;&gt;"",K2&lt;&gt;"",M2&lt;&gt;"Canceled",COUNTIFS($B$2:$B$251,B2,$J$2:$J$251,J2,$K$2:$K$251,K2,$M$2:$M$251,"&lt;&gt;Canceled",$D$2:$D$251,"&lt;"&amp;E2,$E$2:$E$251,"&gt;"&amp;D2)&gt;1),"Room overlap; ",""))</f>
        <v/>
      </c>
    </row>
    <row r="3" customFormat="false" ht="15" hidden="false" customHeight="false" outlineLevel="0" collapsed="false">
      <c r="A3" s="13" t="s">
        <v>45</v>
      </c>
      <c r="B3" s="14" t="n">
        <v>46271</v>
      </c>
      <c r="C3" s="15" t="str">
        <f aca="false">IF(B3="","",CHOOSE(WEEKDAY(B3,1),"Sunday","Monday","Tuesday","Wednesday","Thursday","Friday","Saturday"))</f>
        <v>Sunday</v>
      </c>
      <c r="D3" s="16" t="n">
        <v>0.354166666666667</v>
      </c>
      <c r="E3" s="16" t="n">
        <v>0.375</v>
      </c>
      <c r="F3" s="17" t="n">
        <f aca="false">IF(OR(D3="",E3="",E3&lt;=D3),"",ROUND((E3-D3)*1440,0))</f>
        <v>30</v>
      </c>
      <c r="G3" s="13" t="s">
        <v>46</v>
      </c>
      <c r="H3" s="18" t="s">
        <v>47</v>
      </c>
      <c r="I3" s="18" t="s">
        <v>40</v>
      </c>
      <c r="J3" s="18" t="s">
        <v>41</v>
      </c>
      <c r="K3" s="18" t="s">
        <v>42</v>
      </c>
      <c r="L3" s="18" t="s">
        <v>43</v>
      </c>
      <c r="M3" s="18" t="s">
        <v>7</v>
      </c>
      <c r="N3" s="14" t="n">
        <v>46262</v>
      </c>
      <c r="O3" s="18" t="s">
        <v>48</v>
      </c>
      <c r="P3" s="16"/>
      <c r="Q3" s="16"/>
      <c r="R3" s="19" t="s">
        <v>49</v>
      </c>
      <c r="S3" s="20" t="str">
        <f aca="false">IF(A3="","",IF(OR(B3="",D3="",E3=""),"Missing appointment date or time; ",IF(E3&lt;=D3,"End time must be after start time; ",""))&amp;IF(G3="","Missing patient alias; ","")&amp;IF(H3="","Missing visit type; ","")&amp;IF(I3="","Missing provider; ","")&amp;IF(J3="","Missing clinic; ","")&amp;IF(K3="","Missing room; ","")&amp;IF(L3="","Missing appointment mode; ","")&amp;IF(M3="","Missing status; ","")&amp;IF(AND(N3&lt;&gt;"",B3&lt;&gt;"",N3&gt;B3),"Booking date after appointment date; ","")&amp;IF(AND(P3&lt;&gt;"",Q3&lt;&gt;"",Q3&lt;P3),"Check-out before check-in; ","")&amp;IF(AND(B3&lt;&gt;"",D3&lt;&gt;"",E3&lt;&gt;"",I3&lt;&gt;"",M3&lt;&gt;"Canceled",COUNTIFS($B$2:$B$251,B3,$I$2:$I$251,I3,$M$2:$M$251,"&lt;&gt;Canceled",$D$2:$D$251,"&lt;"&amp;E3,$E$2:$E$251,"&gt;"&amp;D3)&gt;1),"Provider overlap; ","")&amp;IF(AND(B3&lt;&gt;"",D3&lt;&gt;"",E3&lt;&gt;"",J3&lt;&gt;"",K3&lt;&gt;"",M3&lt;&gt;"Canceled",COUNTIFS($B$2:$B$251,B3,$J$2:$J$251,J3,$K$2:$K$251,K3,$M$2:$M$251,"&lt;&gt;Canceled",$D$2:$D$251,"&lt;"&amp;E3,$E$2:$E$251,"&gt;"&amp;D3)&gt;1),"Room overlap; ",""))</f>
        <v/>
      </c>
    </row>
    <row r="4" customFormat="false" ht="15" hidden="false" customHeight="false" outlineLevel="0" collapsed="false">
      <c r="A4" s="13" t="s">
        <v>50</v>
      </c>
      <c r="B4" s="14" t="n">
        <v>46271</v>
      </c>
      <c r="C4" s="15" t="str">
        <f aca="false">IF(B4="","",CHOOSE(WEEKDAY(B4,1),"Sunday","Monday","Tuesday","Wednesday","Thursday","Friday","Saturday"))</f>
        <v>Sunday</v>
      </c>
      <c r="D4" s="16" t="n">
        <v>0.375</v>
      </c>
      <c r="E4" s="16" t="n">
        <v>0.40625</v>
      </c>
      <c r="F4" s="17" t="n">
        <f aca="false">IF(OR(D4="",E4="",E4&lt;=D4),"",ROUND((E4-D4)*1440,0))</f>
        <v>45</v>
      </c>
      <c r="G4" s="13" t="s">
        <v>51</v>
      </c>
      <c r="H4" s="18" t="s">
        <v>52</v>
      </c>
      <c r="I4" s="18" t="s">
        <v>53</v>
      </c>
      <c r="J4" s="18" t="s">
        <v>41</v>
      </c>
      <c r="K4" s="18" t="s">
        <v>54</v>
      </c>
      <c r="L4" s="18" t="s">
        <v>43</v>
      </c>
      <c r="M4" s="18" t="s">
        <v>10</v>
      </c>
      <c r="N4" s="14" t="n">
        <v>46254</v>
      </c>
      <c r="O4" s="18" t="s">
        <v>9</v>
      </c>
      <c r="P4" s="16" t="n">
        <v>0.369444444444445</v>
      </c>
      <c r="Q4" s="16"/>
      <c r="R4" s="19" t="s">
        <v>55</v>
      </c>
      <c r="S4" s="20" t="str">
        <f aca="false">IF(A4="","",IF(OR(B4="",D4="",E4=""),"Missing appointment date or time; ",IF(E4&lt;=D4,"End time must be after start time; ",""))&amp;IF(G4="","Missing patient alias; ","")&amp;IF(H4="","Missing visit type; ","")&amp;IF(I4="","Missing provider; ","")&amp;IF(J4="","Missing clinic; ","")&amp;IF(K4="","Missing room; ","")&amp;IF(L4="","Missing appointment mode; ","")&amp;IF(M4="","Missing status; ","")&amp;IF(AND(N4&lt;&gt;"",B4&lt;&gt;"",N4&gt;B4),"Booking date after appointment date; ","")&amp;IF(AND(P4&lt;&gt;"",Q4&lt;&gt;"",Q4&lt;P4),"Check-out before check-in; ","")&amp;IF(AND(B4&lt;&gt;"",D4&lt;&gt;"",E4&lt;&gt;"",I4&lt;&gt;"",M4&lt;&gt;"Canceled",COUNTIFS($B$2:$B$251,B4,$I$2:$I$251,I4,$M$2:$M$251,"&lt;&gt;Canceled",$D$2:$D$251,"&lt;"&amp;E4,$E$2:$E$251,"&gt;"&amp;D4)&gt;1),"Provider overlap; ","")&amp;IF(AND(B4&lt;&gt;"",D4&lt;&gt;"",E4&lt;&gt;"",J4&lt;&gt;"",K4&lt;&gt;"",M4&lt;&gt;"Canceled",COUNTIFS($B$2:$B$251,B4,$J$2:$J$251,J4,$K$2:$K$251,K4,$M$2:$M$251,"&lt;&gt;Canceled",$D$2:$D$251,"&lt;"&amp;E4,$E$2:$E$251,"&gt;"&amp;D4)&gt;1),"Room overlap; ",""))</f>
        <v/>
      </c>
    </row>
    <row r="5" customFormat="false" ht="15" hidden="false" customHeight="false" outlineLevel="0" collapsed="false">
      <c r="A5" s="13" t="s">
        <v>56</v>
      </c>
      <c r="B5" s="14" t="n">
        <v>46271</v>
      </c>
      <c r="C5" s="15" t="str">
        <f aca="false">IF(B5="","",CHOOSE(WEEKDAY(B5,1),"Sunday","Monday","Tuesday","Wednesday","Thursday","Friday","Saturday"))</f>
        <v>Sunday</v>
      </c>
      <c r="D5" s="16" t="n">
        <v>0.416666666666667</v>
      </c>
      <c r="E5" s="16" t="n">
        <v>0.4375</v>
      </c>
      <c r="F5" s="17" t="n">
        <f aca="false">IF(OR(D5="",E5="",E5&lt;=D5),"",ROUND((E5-D5)*1440,0))</f>
        <v>30</v>
      </c>
      <c r="G5" s="13" t="s">
        <v>57</v>
      </c>
      <c r="H5" s="18" t="s">
        <v>58</v>
      </c>
      <c r="I5" s="18" t="s">
        <v>59</v>
      </c>
      <c r="J5" s="18" t="s">
        <v>60</v>
      </c>
      <c r="K5" s="18" t="s">
        <v>61</v>
      </c>
      <c r="L5" s="18" t="s">
        <v>62</v>
      </c>
      <c r="M5" s="18" t="s">
        <v>11</v>
      </c>
      <c r="N5" s="14" t="n">
        <v>46264</v>
      </c>
      <c r="O5" s="18" t="s">
        <v>9</v>
      </c>
      <c r="P5" s="16" t="n">
        <v>0.415277777777778</v>
      </c>
      <c r="Q5" s="16" t="n">
        <v>0.435416666666667</v>
      </c>
      <c r="R5" s="19" t="s">
        <v>63</v>
      </c>
      <c r="S5" s="20" t="str">
        <f aca="false">IF(A5="","",IF(OR(B5="",D5="",E5=""),"Missing appointment date or time; ",IF(E5&lt;=D5,"End time must be after start time; ",""))&amp;IF(G5="","Missing patient alias; ","")&amp;IF(H5="","Missing visit type; ","")&amp;IF(I5="","Missing provider; ","")&amp;IF(J5="","Missing clinic; ","")&amp;IF(K5="","Missing room; ","")&amp;IF(L5="","Missing appointment mode; ","")&amp;IF(M5="","Missing status; ","")&amp;IF(AND(N5&lt;&gt;"",B5&lt;&gt;"",N5&gt;B5),"Booking date after appointment date; ","")&amp;IF(AND(P5&lt;&gt;"",Q5&lt;&gt;"",Q5&lt;P5),"Check-out before check-in; ","")&amp;IF(AND(B5&lt;&gt;"",D5&lt;&gt;"",E5&lt;&gt;"",I5&lt;&gt;"",M5&lt;&gt;"Canceled",COUNTIFS($B$2:$B$251,B5,$I$2:$I$251,I5,$M$2:$M$251,"&lt;&gt;Canceled",$D$2:$D$251,"&lt;"&amp;E5,$E$2:$E$251,"&gt;"&amp;D5)&gt;1),"Provider overlap; ","")&amp;IF(AND(B5&lt;&gt;"",D5&lt;&gt;"",E5&lt;&gt;"",J5&lt;&gt;"",K5&lt;&gt;"",M5&lt;&gt;"Canceled",COUNTIFS($B$2:$B$251,B5,$J$2:$J$251,J5,$K$2:$K$251,K5,$M$2:$M$251,"&lt;&gt;Canceled",$D$2:$D$251,"&lt;"&amp;E5,$E$2:$E$251,"&gt;"&amp;D5)&gt;1),"Room overlap; ",""))</f>
        <v/>
      </c>
    </row>
    <row r="6" customFormat="false" ht="15" hidden="false" customHeight="false" outlineLevel="0" collapsed="false">
      <c r="A6" s="13" t="s">
        <v>64</v>
      </c>
      <c r="B6" s="14" t="n">
        <v>46271</v>
      </c>
      <c r="C6" s="15" t="str">
        <f aca="false">IF(B6="","",CHOOSE(WEEKDAY(B6,1),"Sunday","Monday","Tuesday","Wednesday","Thursday","Friday","Saturday"))</f>
        <v>Sunday</v>
      </c>
      <c r="D6" s="16" t="n">
        <v>0.4375</v>
      </c>
      <c r="E6" s="16" t="n">
        <v>0.458333333333333</v>
      </c>
      <c r="F6" s="17" t="n">
        <f aca="false">IF(OR(D6="",E6="",E6&lt;=D6),"",ROUND((E6-D6)*1440,0))</f>
        <v>30</v>
      </c>
      <c r="G6" s="13" t="s">
        <v>65</v>
      </c>
      <c r="H6" s="18" t="s">
        <v>39</v>
      </c>
      <c r="I6" s="18" t="s">
        <v>59</v>
      </c>
      <c r="J6" s="18" t="s">
        <v>60</v>
      </c>
      <c r="K6" s="18" t="s">
        <v>66</v>
      </c>
      <c r="L6" s="18" t="s">
        <v>43</v>
      </c>
      <c r="M6" s="18" t="s">
        <v>14</v>
      </c>
      <c r="N6" s="14" t="n">
        <v>46263</v>
      </c>
      <c r="O6" s="18" t="s">
        <v>9</v>
      </c>
      <c r="P6" s="16"/>
      <c r="Q6" s="16"/>
      <c r="R6" s="19" t="s">
        <v>67</v>
      </c>
      <c r="S6" s="20" t="str">
        <f aca="false">IF(A6="","",IF(OR(B6="",D6="",E6=""),"Missing appointment date or time; ",IF(E6&lt;=D6,"End time must be after start time; ",""))&amp;IF(G6="","Missing patient alias; ","")&amp;IF(H6="","Missing visit type; ","")&amp;IF(I6="","Missing provider; ","")&amp;IF(J6="","Missing clinic; ","")&amp;IF(K6="","Missing room; ","")&amp;IF(L6="","Missing appointment mode; ","")&amp;IF(M6="","Missing status; ","")&amp;IF(AND(N6&lt;&gt;"",B6&lt;&gt;"",N6&gt;B6),"Booking date after appointment date; ","")&amp;IF(AND(P6&lt;&gt;"",Q6&lt;&gt;"",Q6&lt;P6),"Check-out before check-in; ","")&amp;IF(AND(B6&lt;&gt;"",D6&lt;&gt;"",E6&lt;&gt;"",I6&lt;&gt;"",M6&lt;&gt;"Canceled",COUNTIFS($B$2:$B$251,B6,$I$2:$I$251,I6,$M$2:$M$251,"&lt;&gt;Canceled",$D$2:$D$251,"&lt;"&amp;E6,$E$2:$E$251,"&gt;"&amp;D6)&gt;1),"Provider overlap; ","")&amp;IF(AND(B6&lt;&gt;"",D6&lt;&gt;"",E6&lt;&gt;"",J6&lt;&gt;"",K6&lt;&gt;"",M6&lt;&gt;"Canceled",COUNTIFS($B$2:$B$251,B6,$J$2:$J$251,J6,$K$2:$K$251,K6,$M$2:$M$251,"&lt;&gt;Canceled",$D$2:$D$251,"&lt;"&amp;E6,$E$2:$E$251,"&gt;"&amp;D6)&gt;1),"Room overlap; ",""))</f>
        <v/>
      </c>
    </row>
    <row r="7" customFormat="false" ht="15" hidden="false" customHeight="false" outlineLevel="0" collapsed="false">
      <c r="A7" s="13" t="s">
        <v>68</v>
      </c>
      <c r="B7" s="14" t="n">
        <v>46271</v>
      </c>
      <c r="C7" s="15" t="str">
        <f aca="false">IF(B7="","",CHOOSE(WEEKDAY(B7,1),"Sunday","Monday","Tuesday","Wednesday","Thursday","Friday","Saturday"))</f>
        <v>Sunday</v>
      </c>
      <c r="D7" s="16" t="n">
        <v>0.458333333333333</v>
      </c>
      <c r="E7" s="16" t="n">
        <v>0.479166666666667</v>
      </c>
      <c r="F7" s="17" t="n">
        <f aca="false">IF(OR(D7="",E7="",E7&lt;=D7),"",ROUND((E7-D7)*1440,0))</f>
        <v>30</v>
      </c>
      <c r="G7" s="13" t="s">
        <v>69</v>
      </c>
      <c r="H7" s="18" t="s">
        <v>70</v>
      </c>
      <c r="I7" s="18" t="s">
        <v>53</v>
      </c>
      <c r="J7" s="18" t="s">
        <v>41</v>
      </c>
      <c r="K7" s="18" t="s">
        <v>71</v>
      </c>
      <c r="L7" s="18" t="s">
        <v>43</v>
      </c>
      <c r="M7" s="18" t="s">
        <v>13</v>
      </c>
      <c r="N7" s="14" t="n">
        <v>46266</v>
      </c>
      <c r="O7" s="18" t="s">
        <v>72</v>
      </c>
      <c r="P7" s="16"/>
      <c r="Q7" s="16"/>
      <c r="R7" s="19" t="s">
        <v>73</v>
      </c>
      <c r="S7" s="20" t="str">
        <f aca="false">IF(A7="","",IF(OR(B7="",D7="",E7=""),"Missing appointment date or time; ",IF(E7&lt;=D7,"End time must be after start time; ",""))&amp;IF(G7="","Missing patient alias; ","")&amp;IF(H7="","Missing visit type; ","")&amp;IF(I7="","Missing provider; ","")&amp;IF(J7="","Missing clinic; ","")&amp;IF(K7="","Missing room; ","")&amp;IF(L7="","Missing appointment mode; ","")&amp;IF(M7="","Missing status; ","")&amp;IF(AND(N7&lt;&gt;"",B7&lt;&gt;"",N7&gt;B7),"Booking date after appointment date; ","")&amp;IF(AND(P7&lt;&gt;"",Q7&lt;&gt;"",Q7&lt;P7),"Check-out before check-in; ","")&amp;IF(AND(B7&lt;&gt;"",D7&lt;&gt;"",E7&lt;&gt;"",I7&lt;&gt;"",M7&lt;&gt;"Canceled",COUNTIFS($B$2:$B$251,B7,$I$2:$I$251,I7,$M$2:$M$251,"&lt;&gt;Canceled",$D$2:$D$251,"&lt;"&amp;E7,$E$2:$E$251,"&gt;"&amp;D7)&gt;1),"Provider overlap; ","")&amp;IF(AND(B7&lt;&gt;"",D7&lt;&gt;"",E7&lt;&gt;"",J7&lt;&gt;"",K7&lt;&gt;"",M7&lt;&gt;"Canceled",COUNTIFS($B$2:$B$251,B7,$J$2:$J$251,J7,$K$2:$K$251,K7,$M$2:$M$251,"&lt;&gt;Canceled",$D$2:$D$251,"&lt;"&amp;E7,$E$2:$E$251,"&gt;"&amp;D7)&gt;1),"Room overlap; ",""))</f>
        <v/>
      </c>
    </row>
    <row r="8" customFormat="false" ht="15" hidden="false" customHeight="false" outlineLevel="0" collapsed="false">
      <c r="A8" s="13" t="s">
        <v>74</v>
      </c>
      <c r="B8" s="14" t="n">
        <v>46272</v>
      </c>
      <c r="C8" s="15" t="str">
        <f aca="false">IF(B8="","",CHOOSE(WEEKDAY(B8,1),"Sunday","Monday","Tuesday","Wednesday","Thursday","Friday","Saturday"))</f>
        <v>Monday</v>
      </c>
      <c r="D8" s="16" t="n">
        <v>0.541666666666667</v>
      </c>
      <c r="E8" s="16" t="n">
        <v>0.5625</v>
      </c>
      <c r="F8" s="17" t="n">
        <f aca="false">IF(OR(D8="",E8="",E8&lt;=D8),"",ROUND((E8-D8)*1440,0))</f>
        <v>30</v>
      </c>
      <c r="G8" s="13" t="s">
        <v>75</v>
      </c>
      <c r="H8" s="18" t="s">
        <v>39</v>
      </c>
      <c r="I8" s="18" t="s">
        <v>40</v>
      </c>
      <c r="J8" s="18" t="s">
        <v>41</v>
      </c>
      <c r="K8" s="18" t="s">
        <v>42</v>
      </c>
      <c r="L8" s="18" t="s">
        <v>43</v>
      </c>
      <c r="M8" s="18" t="s">
        <v>7</v>
      </c>
      <c r="N8" s="14" t="n">
        <v>46267</v>
      </c>
      <c r="O8" s="18" t="s">
        <v>48</v>
      </c>
      <c r="P8" s="16"/>
      <c r="Q8" s="16"/>
      <c r="R8" s="19" t="s">
        <v>76</v>
      </c>
      <c r="S8" s="20" t="str">
        <f aca="false">IF(A8="","",IF(OR(B8="",D8="",E8=""),"Missing appointment date or time; ",IF(E8&lt;=D8,"End time must be after start time; ",""))&amp;IF(G8="","Missing patient alias; ","")&amp;IF(H8="","Missing visit type; ","")&amp;IF(I8="","Missing provider; ","")&amp;IF(J8="","Missing clinic; ","")&amp;IF(K8="","Missing room; ","")&amp;IF(L8="","Missing appointment mode; ","")&amp;IF(M8="","Missing status; ","")&amp;IF(AND(N8&lt;&gt;"",B8&lt;&gt;"",N8&gt;B8),"Booking date after appointment date; ","")&amp;IF(AND(P8&lt;&gt;"",Q8&lt;&gt;"",Q8&lt;P8),"Check-out before check-in; ","")&amp;IF(AND(B8&lt;&gt;"",D8&lt;&gt;"",E8&lt;&gt;"",I8&lt;&gt;"",M8&lt;&gt;"Canceled",COUNTIFS($B$2:$B$251,B8,$I$2:$I$251,I8,$M$2:$M$251,"&lt;&gt;Canceled",$D$2:$D$251,"&lt;"&amp;E8,$E$2:$E$251,"&gt;"&amp;D8)&gt;1),"Provider overlap; ","")&amp;IF(AND(B8&lt;&gt;"",D8&lt;&gt;"",E8&lt;&gt;"",J8&lt;&gt;"",K8&lt;&gt;"",M8&lt;&gt;"Canceled",COUNTIFS($B$2:$B$251,B8,$J$2:$J$251,J8,$K$2:$K$251,K8,$M$2:$M$251,"&lt;&gt;Canceled",$D$2:$D$251,"&lt;"&amp;E8,$E$2:$E$251,"&gt;"&amp;D8)&gt;1),"Room overlap; ",""))</f>
        <v>Provider overlap; </v>
      </c>
    </row>
    <row r="9" customFormat="false" ht="15" hidden="false" customHeight="false" outlineLevel="0" collapsed="false">
      <c r="A9" s="13" t="s">
        <v>77</v>
      </c>
      <c r="B9" s="14" t="n">
        <v>46272</v>
      </c>
      <c r="C9" s="15" t="str">
        <f aca="false">IF(B9="","",CHOOSE(WEEKDAY(B9,1),"Sunday","Monday","Tuesday","Wednesday","Thursday","Friday","Saturday"))</f>
        <v>Monday</v>
      </c>
      <c r="D9" s="16" t="n">
        <v>0.552083333333333</v>
      </c>
      <c r="E9" s="16" t="n">
        <v>0.572916666666667</v>
      </c>
      <c r="F9" s="17" t="n">
        <f aca="false">IF(OR(D9="",E9="",E9&lt;=D9),"",ROUND((E9-D9)*1440,0))</f>
        <v>30</v>
      </c>
      <c r="G9" s="13" t="s">
        <v>78</v>
      </c>
      <c r="H9" s="18" t="s">
        <v>52</v>
      </c>
      <c r="I9" s="18" t="s">
        <v>40</v>
      </c>
      <c r="J9" s="18" t="s">
        <v>41</v>
      </c>
      <c r="K9" s="18" t="s">
        <v>54</v>
      </c>
      <c r="L9" s="18" t="s">
        <v>43</v>
      </c>
      <c r="M9" s="18" t="s">
        <v>9</v>
      </c>
      <c r="N9" s="14" t="n">
        <v>46268</v>
      </c>
      <c r="O9" s="18" t="s">
        <v>9</v>
      </c>
      <c r="P9" s="16"/>
      <c r="Q9" s="16"/>
      <c r="R9" s="19" t="s">
        <v>79</v>
      </c>
      <c r="S9" s="20" t="str">
        <f aca="false">IF(A9="","",IF(OR(B9="",D9="",E9=""),"Missing appointment date or time; ",IF(E9&lt;=D9,"End time must be after start time; ",""))&amp;IF(G9="","Missing patient alias; ","")&amp;IF(H9="","Missing visit type; ","")&amp;IF(I9="","Missing provider; ","")&amp;IF(J9="","Missing clinic; ","")&amp;IF(K9="","Missing room; ","")&amp;IF(L9="","Missing appointment mode; ","")&amp;IF(M9="","Missing status; ","")&amp;IF(AND(N9&lt;&gt;"",B9&lt;&gt;"",N9&gt;B9),"Booking date after appointment date; ","")&amp;IF(AND(P9&lt;&gt;"",Q9&lt;&gt;"",Q9&lt;P9),"Check-out before check-in; ","")&amp;IF(AND(B9&lt;&gt;"",D9&lt;&gt;"",E9&lt;&gt;"",I9&lt;&gt;"",M9&lt;&gt;"Canceled",COUNTIFS($B$2:$B$251,B9,$I$2:$I$251,I9,$M$2:$M$251,"&lt;&gt;Canceled",$D$2:$D$251,"&lt;"&amp;E9,$E$2:$E$251,"&gt;"&amp;D9)&gt;1),"Provider overlap; ","")&amp;IF(AND(B9&lt;&gt;"",D9&lt;&gt;"",E9&lt;&gt;"",J9&lt;&gt;"",K9&lt;&gt;"",M9&lt;&gt;"Canceled",COUNTIFS($B$2:$B$251,B9,$J$2:$J$251,J9,$K$2:$K$251,K9,$M$2:$M$251,"&lt;&gt;Canceled",$D$2:$D$251,"&lt;"&amp;E9,$E$2:$E$251,"&gt;"&amp;D9)&gt;1),"Room overlap; ",""))</f>
        <v>Provider overlap; </v>
      </c>
    </row>
    <row r="10" customFormat="false" ht="15" hidden="false" customHeight="false" outlineLevel="0" collapsed="false">
      <c r="A10" s="13" t="s">
        <v>80</v>
      </c>
      <c r="B10" s="14" t="n">
        <v>46273</v>
      </c>
      <c r="C10" s="15" t="str">
        <f aca="false">IF(B10="","",CHOOSE(WEEKDAY(B10,1),"Sunday","Monday","Tuesday","Wednesday","Thursday","Friday","Saturday"))</f>
        <v>Tuesday</v>
      </c>
      <c r="D10" s="16" t="n">
        <v>0.583333333333333</v>
      </c>
      <c r="E10" s="16" t="n">
        <v>0.604166666666667</v>
      </c>
      <c r="F10" s="17" t="n">
        <f aca="false">IF(OR(D10="",E10="",E10&lt;=D10),"",ROUND((E10-D10)*1440,0))</f>
        <v>30</v>
      </c>
      <c r="G10" s="13" t="s">
        <v>81</v>
      </c>
      <c r="H10" s="18" t="s">
        <v>58</v>
      </c>
      <c r="I10" s="18" t="s">
        <v>59</v>
      </c>
      <c r="J10" s="18" t="s">
        <v>60</v>
      </c>
      <c r="K10" s="18" t="s">
        <v>61</v>
      </c>
      <c r="L10" s="18" t="s">
        <v>62</v>
      </c>
      <c r="M10" s="18" t="s">
        <v>7</v>
      </c>
      <c r="N10" s="14" t="n">
        <v>46269</v>
      </c>
      <c r="O10" s="18" t="s">
        <v>48</v>
      </c>
      <c r="P10" s="16"/>
      <c r="Q10" s="16"/>
      <c r="R10" s="19" t="s">
        <v>82</v>
      </c>
      <c r="S10" s="20" t="str">
        <f aca="false">IF(A10="","",IF(OR(B10="",D10="",E10=""),"Missing appointment date or time; ",IF(E10&lt;=D10,"End time must be after start time; ",""))&amp;IF(G10="","Missing patient alias; ","")&amp;IF(H10="","Missing visit type; ","")&amp;IF(I10="","Missing provider; ","")&amp;IF(J10="","Missing clinic; ","")&amp;IF(K10="","Missing room; ","")&amp;IF(L10="","Missing appointment mode; ","")&amp;IF(M10="","Missing status; ","")&amp;IF(AND(N10&lt;&gt;"",B10&lt;&gt;"",N10&gt;B10),"Booking date after appointment date; ","")&amp;IF(AND(P10&lt;&gt;"",Q10&lt;&gt;"",Q10&lt;P10),"Check-out before check-in; ","")&amp;IF(AND(B10&lt;&gt;"",D10&lt;&gt;"",E10&lt;&gt;"",I10&lt;&gt;"",M10&lt;&gt;"Canceled",COUNTIFS($B$2:$B$251,B10,$I$2:$I$251,I10,$M$2:$M$251,"&lt;&gt;Canceled",$D$2:$D$251,"&lt;"&amp;E10,$E$2:$E$251,"&gt;"&amp;D10)&gt;1),"Provider overlap; ","")&amp;IF(AND(B10&lt;&gt;"",D10&lt;&gt;"",E10&lt;&gt;"",J10&lt;&gt;"",K10&lt;&gt;"",M10&lt;&gt;"Canceled",COUNTIFS($B$2:$B$251,B10,$J$2:$J$251,J10,$K$2:$K$251,K10,$M$2:$M$251,"&lt;&gt;Canceled",$D$2:$D$251,"&lt;"&amp;E10,$E$2:$E$251,"&gt;"&amp;D10)&gt;1),"Room overlap; ",""))</f>
        <v/>
      </c>
    </row>
    <row r="11" customFormat="false" ht="15" hidden="false" customHeight="false" outlineLevel="0" collapsed="false">
      <c r="A11" s="13" t="s">
        <v>83</v>
      </c>
      <c r="B11" s="14" t="n">
        <v>46273</v>
      </c>
      <c r="C11" s="15" t="str">
        <f aca="false">IF(B11="","",CHOOSE(WEEKDAY(B11,1),"Sunday","Monday","Tuesday","Wednesday","Thursday","Friday","Saturday"))</f>
        <v>Tuesday</v>
      </c>
      <c r="D11" s="16" t="n">
        <v>0.583333333333333</v>
      </c>
      <c r="E11" s="16" t="n">
        <v>0.604166666666667</v>
      </c>
      <c r="F11" s="17" t="n">
        <f aca="false">IF(OR(D11="",E11="",E11&lt;=D11),"",ROUND((E11-D11)*1440,0))</f>
        <v>30</v>
      </c>
      <c r="G11" s="13" t="s">
        <v>84</v>
      </c>
      <c r="H11" s="18" t="s">
        <v>85</v>
      </c>
      <c r="I11" s="18" t="s">
        <v>53</v>
      </c>
      <c r="J11" s="18" t="s">
        <v>41</v>
      </c>
      <c r="K11" s="18" t="s">
        <v>86</v>
      </c>
      <c r="L11" s="18" t="s">
        <v>43</v>
      </c>
      <c r="M11" s="18" t="s">
        <v>9</v>
      </c>
      <c r="N11" s="14" t="n">
        <v>46270</v>
      </c>
      <c r="O11" s="18" t="s">
        <v>9</v>
      </c>
      <c r="P11" s="16"/>
      <c r="Q11" s="16"/>
      <c r="R11" s="19" t="s">
        <v>87</v>
      </c>
      <c r="S11" s="20" t="str">
        <f aca="false">IF(A11="","",IF(OR(B11="",D11="",E11=""),"Missing appointment date or time; ",IF(E11&lt;=D11,"End time must be after start time; ",""))&amp;IF(G11="","Missing patient alias; ","")&amp;IF(H11="","Missing visit type; ","")&amp;IF(I11="","Missing provider; ","")&amp;IF(J11="","Missing clinic; ","")&amp;IF(K11="","Missing room; ","")&amp;IF(L11="","Missing appointment mode; ","")&amp;IF(M11="","Missing status; ","")&amp;IF(AND(N11&lt;&gt;"",B11&lt;&gt;"",N11&gt;B11),"Booking date after appointment date; ","")&amp;IF(AND(P11&lt;&gt;"",Q11&lt;&gt;"",Q11&lt;P11),"Check-out before check-in; ","")&amp;IF(AND(B11&lt;&gt;"",D11&lt;&gt;"",E11&lt;&gt;"",I11&lt;&gt;"",M11&lt;&gt;"Canceled",COUNTIFS($B$2:$B$251,B11,$I$2:$I$251,I11,$M$2:$M$251,"&lt;&gt;Canceled",$D$2:$D$251,"&lt;"&amp;E11,$E$2:$E$251,"&gt;"&amp;D11)&gt;1),"Provider overlap; ","")&amp;IF(AND(B11&lt;&gt;"",D11&lt;&gt;"",E11&lt;&gt;"",J11&lt;&gt;"",K11&lt;&gt;"",M11&lt;&gt;"Canceled",COUNTIFS($B$2:$B$251,B11,$J$2:$J$251,J11,$K$2:$K$251,K11,$M$2:$M$251,"&lt;&gt;Canceled",$D$2:$D$251,"&lt;"&amp;E11,$E$2:$E$251,"&gt;"&amp;D11)&gt;1),"Room overlap; ",""))</f>
        <v/>
      </c>
    </row>
    <row r="12" customFormat="false" ht="15" hidden="false" customHeight="false" outlineLevel="0" collapsed="false">
      <c r="A12" s="13"/>
      <c r="B12" s="14"/>
      <c r="C12" s="15" t="str">
        <f aca="false">IF(B12="","",CHOOSE(WEEKDAY(B12,1),"Sunday","Monday","Tuesday","Wednesday","Thursday","Friday","Saturday"))</f>
        <v/>
      </c>
      <c r="D12" s="16"/>
      <c r="E12" s="16"/>
      <c r="F12" s="17" t="str">
        <f aca="false">IF(OR(D12="",E12="",E12&lt;=D12),"",ROUND((E12-D12)*1440,0))</f>
        <v/>
      </c>
      <c r="G12" s="13"/>
      <c r="H12" s="18"/>
      <c r="I12" s="18"/>
      <c r="J12" s="18"/>
      <c r="K12" s="18"/>
      <c r="L12" s="18"/>
      <c r="M12" s="18"/>
      <c r="N12" s="14"/>
      <c r="O12" s="18"/>
      <c r="P12" s="16"/>
      <c r="Q12" s="16"/>
      <c r="R12" s="19"/>
      <c r="S12" s="20" t="str">
        <f aca="false">IF(A12="","",IF(OR(B12="",D12="",E12=""),"Missing appointment date or time; ",IF(E12&lt;=D12,"End time must be after start time; ",""))&amp;IF(G12="","Missing patient alias; ","")&amp;IF(H12="","Missing visit type; ","")&amp;IF(I12="","Missing provider; ","")&amp;IF(J12="","Missing clinic; ","")&amp;IF(K12="","Missing room; ","")&amp;IF(L12="","Missing appointment mode; ","")&amp;IF(M12="","Missing status; ","")&amp;IF(AND(N12&lt;&gt;"",B12&lt;&gt;"",N12&gt;B12),"Booking date after appointment date; ","")&amp;IF(AND(P12&lt;&gt;"",Q12&lt;&gt;"",Q12&lt;P12),"Check-out before check-in; ","")&amp;IF(AND(B12&lt;&gt;"",D12&lt;&gt;"",E12&lt;&gt;"",I12&lt;&gt;"",M12&lt;&gt;"Canceled",COUNTIFS($B$2:$B$251,B12,$I$2:$I$251,I12,$M$2:$M$251,"&lt;&gt;Canceled",$D$2:$D$251,"&lt;"&amp;E12,$E$2:$E$251,"&gt;"&amp;D12)&gt;1),"Provider overlap; ","")&amp;IF(AND(B12&lt;&gt;"",D12&lt;&gt;"",E12&lt;&gt;"",J12&lt;&gt;"",K12&lt;&gt;"",M12&lt;&gt;"Canceled",COUNTIFS($B$2:$B$251,B12,$J$2:$J$251,J12,$K$2:$K$251,K12,$M$2:$M$251,"&lt;&gt;Canceled",$D$2:$D$251,"&lt;"&amp;E12,$E$2:$E$251,"&gt;"&amp;D12)&gt;1),"Room overlap; ",""))</f>
        <v/>
      </c>
    </row>
    <row r="13" customFormat="false" ht="15" hidden="false" customHeight="false" outlineLevel="0" collapsed="false">
      <c r="A13" s="13"/>
      <c r="B13" s="14"/>
      <c r="C13" s="15" t="str">
        <f aca="false">IF(B13="","",CHOOSE(WEEKDAY(B13,1),"Sunday","Monday","Tuesday","Wednesday","Thursday","Friday","Saturday"))</f>
        <v/>
      </c>
      <c r="D13" s="16"/>
      <c r="E13" s="16"/>
      <c r="F13" s="17" t="str">
        <f aca="false">IF(OR(D13="",E13="",E13&lt;=D13),"",ROUND((E13-D13)*1440,0))</f>
        <v/>
      </c>
      <c r="G13" s="13"/>
      <c r="H13" s="18"/>
      <c r="I13" s="18"/>
      <c r="J13" s="18"/>
      <c r="K13" s="18"/>
      <c r="L13" s="18"/>
      <c r="M13" s="18"/>
      <c r="N13" s="14"/>
      <c r="O13" s="18"/>
      <c r="P13" s="16"/>
      <c r="Q13" s="16"/>
      <c r="R13" s="19"/>
      <c r="S13" s="20" t="str">
        <f aca="false">IF(A13="","",IF(OR(B13="",D13="",E13=""),"Missing appointment date or time; ",IF(E13&lt;=D13,"End time must be after start time; ",""))&amp;IF(G13="","Missing patient alias; ","")&amp;IF(H13="","Missing visit type; ","")&amp;IF(I13="","Missing provider; ","")&amp;IF(J13="","Missing clinic; ","")&amp;IF(K13="","Missing room; ","")&amp;IF(L13="","Missing appointment mode; ","")&amp;IF(M13="","Missing status; ","")&amp;IF(AND(N13&lt;&gt;"",B13&lt;&gt;"",N13&gt;B13),"Booking date after appointment date; ","")&amp;IF(AND(P13&lt;&gt;"",Q13&lt;&gt;"",Q13&lt;P13),"Check-out before check-in; ","")&amp;IF(AND(B13&lt;&gt;"",D13&lt;&gt;"",E13&lt;&gt;"",I13&lt;&gt;"",M13&lt;&gt;"Canceled",COUNTIFS($B$2:$B$251,B13,$I$2:$I$251,I13,$M$2:$M$251,"&lt;&gt;Canceled",$D$2:$D$251,"&lt;"&amp;E13,$E$2:$E$251,"&gt;"&amp;D13)&gt;1),"Provider overlap; ","")&amp;IF(AND(B13&lt;&gt;"",D13&lt;&gt;"",E13&lt;&gt;"",J13&lt;&gt;"",K13&lt;&gt;"",M13&lt;&gt;"Canceled",COUNTIFS($B$2:$B$251,B13,$J$2:$J$251,J13,$K$2:$K$251,K13,$M$2:$M$251,"&lt;&gt;Canceled",$D$2:$D$251,"&lt;"&amp;E13,$E$2:$E$251,"&gt;"&amp;D13)&gt;1),"Room overlap; ",""))</f>
        <v/>
      </c>
    </row>
    <row r="14" customFormat="false" ht="15" hidden="false" customHeight="false" outlineLevel="0" collapsed="false">
      <c r="A14" s="13"/>
      <c r="B14" s="14"/>
      <c r="C14" s="15" t="str">
        <f aca="false">IF(B14="","",CHOOSE(WEEKDAY(B14,1),"Sunday","Monday","Tuesday","Wednesday","Thursday","Friday","Saturday"))</f>
        <v/>
      </c>
      <c r="D14" s="16"/>
      <c r="E14" s="16"/>
      <c r="F14" s="17" t="str">
        <f aca="false">IF(OR(D14="",E14="",E14&lt;=D14),"",ROUND((E14-D14)*1440,0))</f>
        <v/>
      </c>
      <c r="G14" s="13"/>
      <c r="H14" s="18"/>
      <c r="I14" s="18"/>
      <c r="J14" s="18"/>
      <c r="K14" s="18"/>
      <c r="L14" s="18"/>
      <c r="M14" s="18"/>
      <c r="N14" s="14"/>
      <c r="O14" s="18"/>
      <c r="P14" s="16"/>
      <c r="Q14" s="16"/>
      <c r="R14" s="19"/>
      <c r="S14" s="20" t="str">
        <f aca="false">IF(A14="","",IF(OR(B14="",D14="",E14=""),"Missing appointment date or time; ",IF(E14&lt;=D14,"End time must be after start time; ",""))&amp;IF(G14="","Missing patient alias; ","")&amp;IF(H14="","Missing visit type; ","")&amp;IF(I14="","Missing provider; ","")&amp;IF(J14="","Missing clinic; ","")&amp;IF(K14="","Missing room; ","")&amp;IF(L14="","Missing appointment mode; ","")&amp;IF(M14="","Missing status; ","")&amp;IF(AND(N14&lt;&gt;"",B14&lt;&gt;"",N14&gt;B14),"Booking date after appointment date; ","")&amp;IF(AND(P14&lt;&gt;"",Q14&lt;&gt;"",Q14&lt;P14),"Check-out before check-in; ","")&amp;IF(AND(B14&lt;&gt;"",D14&lt;&gt;"",E14&lt;&gt;"",I14&lt;&gt;"",M14&lt;&gt;"Canceled",COUNTIFS($B$2:$B$251,B14,$I$2:$I$251,I14,$M$2:$M$251,"&lt;&gt;Canceled",$D$2:$D$251,"&lt;"&amp;E14,$E$2:$E$251,"&gt;"&amp;D14)&gt;1),"Provider overlap; ","")&amp;IF(AND(B14&lt;&gt;"",D14&lt;&gt;"",E14&lt;&gt;"",J14&lt;&gt;"",K14&lt;&gt;"",M14&lt;&gt;"Canceled",COUNTIFS($B$2:$B$251,B14,$J$2:$J$251,J14,$K$2:$K$251,K14,$M$2:$M$251,"&lt;&gt;Canceled",$D$2:$D$251,"&lt;"&amp;E14,$E$2:$E$251,"&gt;"&amp;D14)&gt;1),"Room overlap; ",""))</f>
        <v/>
      </c>
    </row>
    <row r="15" customFormat="false" ht="15" hidden="false" customHeight="false" outlineLevel="0" collapsed="false">
      <c r="A15" s="13"/>
      <c r="B15" s="14"/>
      <c r="C15" s="15" t="str">
        <f aca="false">IF(B15="","",CHOOSE(WEEKDAY(B15,1),"Sunday","Monday","Tuesday","Wednesday","Thursday","Friday","Saturday"))</f>
        <v/>
      </c>
      <c r="D15" s="16"/>
      <c r="E15" s="16"/>
      <c r="F15" s="17" t="str">
        <f aca="false">IF(OR(D15="",E15="",E15&lt;=D15),"",ROUND((E15-D15)*1440,0))</f>
        <v/>
      </c>
      <c r="G15" s="13"/>
      <c r="H15" s="18"/>
      <c r="I15" s="18"/>
      <c r="J15" s="18"/>
      <c r="K15" s="18"/>
      <c r="L15" s="18"/>
      <c r="M15" s="18"/>
      <c r="N15" s="14"/>
      <c r="O15" s="18"/>
      <c r="P15" s="16"/>
      <c r="Q15" s="16"/>
      <c r="R15" s="19"/>
      <c r="S15" s="20" t="str">
        <f aca="false">IF(A15="","",IF(OR(B15="",D15="",E15=""),"Missing appointment date or time; ",IF(E15&lt;=D15,"End time must be after start time; ",""))&amp;IF(G15="","Missing patient alias; ","")&amp;IF(H15="","Missing visit type; ","")&amp;IF(I15="","Missing provider; ","")&amp;IF(J15="","Missing clinic; ","")&amp;IF(K15="","Missing room; ","")&amp;IF(L15="","Missing appointment mode; ","")&amp;IF(M15="","Missing status; ","")&amp;IF(AND(N15&lt;&gt;"",B15&lt;&gt;"",N15&gt;B15),"Booking date after appointment date; ","")&amp;IF(AND(P15&lt;&gt;"",Q15&lt;&gt;"",Q15&lt;P15),"Check-out before check-in; ","")&amp;IF(AND(B15&lt;&gt;"",D15&lt;&gt;"",E15&lt;&gt;"",I15&lt;&gt;"",M15&lt;&gt;"Canceled",COUNTIFS($B$2:$B$251,B15,$I$2:$I$251,I15,$M$2:$M$251,"&lt;&gt;Canceled",$D$2:$D$251,"&lt;"&amp;E15,$E$2:$E$251,"&gt;"&amp;D15)&gt;1),"Provider overlap; ","")&amp;IF(AND(B15&lt;&gt;"",D15&lt;&gt;"",E15&lt;&gt;"",J15&lt;&gt;"",K15&lt;&gt;"",M15&lt;&gt;"Canceled",COUNTIFS($B$2:$B$251,B15,$J$2:$J$251,J15,$K$2:$K$251,K15,$M$2:$M$251,"&lt;&gt;Canceled",$D$2:$D$251,"&lt;"&amp;E15,$E$2:$E$251,"&gt;"&amp;D15)&gt;1),"Room overlap; ",""))</f>
        <v/>
      </c>
    </row>
    <row r="16" customFormat="false" ht="15" hidden="false" customHeight="false" outlineLevel="0" collapsed="false">
      <c r="A16" s="13"/>
      <c r="B16" s="14"/>
      <c r="C16" s="15" t="str">
        <f aca="false">IF(B16="","",CHOOSE(WEEKDAY(B16,1),"Sunday","Monday","Tuesday","Wednesday","Thursday","Friday","Saturday"))</f>
        <v/>
      </c>
      <c r="D16" s="16"/>
      <c r="E16" s="16"/>
      <c r="F16" s="17" t="str">
        <f aca="false">IF(OR(D16="",E16="",E16&lt;=D16),"",ROUND((E16-D16)*1440,0))</f>
        <v/>
      </c>
      <c r="G16" s="13"/>
      <c r="H16" s="18"/>
      <c r="I16" s="18"/>
      <c r="J16" s="18"/>
      <c r="K16" s="18"/>
      <c r="L16" s="18"/>
      <c r="M16" s="18"/>
      <c r="N16" s="14"/>
      <c r="O16" s="18"/>
      <c r="P16" s="16"/>
      <c r="Q16" s="16"/>
      <c r="R16" s="19"/>
      <c r="S16" s="20" t="str">
        <f aca="false">IF(A16="","",IF(OR(B16="",D16="",E16=""),"Missing appointment date or time; ",IF(E16&lt;=D16,"End time must be after start time; ",""))&amp;IF(G16="","Missing patient alias; ","")&amp;IF(H16="","Missing visit type; ","")&amp;IF(I16="","Missing provider; ","")&amp;IF(J16="","Missing clinic; ","")&amp;IF(K16="","Missing room; ","")&amp;IF(L16="","Missing appointment mode; ","")&amp;IF(M16="","Missing status; ","")&amp;IF(AND(N16&lt;&gt;"",B16&lt;&gt;"",N16&gt;B16),"Booking date after appointment date; ","")&amp;IF(AND(P16&lt;&gt;"",Q16&lt;&gt;"",Q16&lt;P16),"Check-out before check-in; ","")&amp;IF(AND(B16&lt;&gt;"",D16&lt;&gt;"",E16&lt;&gt;"",I16&lt;&gt;"",M16&lt;&gt;"Canceled",COUNTIFS($B$2:$B$251,B16,$I$2:$I$251,I16,$M$2:$M$251,"&lt;&gt;Canceled",$D$2:$D$251,"&lt;"&amp;E16,$E$2:$E$251,"&gt;"&amp;D16)&gt;1),"Provider overlap; ","")&amp;IF(AND(B16&lt;&gt;"",D16&lt;&gt;"",E16&lt;&gt;"",J16&lt;&gt;"",K16&lt;&gt;"",M16&lt;&gt;"Canceled",COUNTIFS($B$2:$B$251,B16,$J$2:$J$251,J16,$K$2:$K$251,K16,$M$2:$M$251,"&lt;&gt;Canceled",$D$2:$D$251,"&lt;"&amp;E16,$E$2:$E$251,"&gt;"&amp;D16)&gt;1),"Room overlap; ",""))</f>
        <v/>
      </c>
    </row>
    <row r="17" customFormat="false" ht="15" hidden="false" customHeight="false" outlineLevel="0" collapsed="false">
      <c r="A17" s="13"/>
      <c r="B17" s="14"/>
      <c r="C17" s="15" t="str">
        <f aca="false">IF(B17="","",CHOOSE(WEEKDAY(B17,1),"Sunday","Monday","Tuesday","Wednesday","Thursday","Friday","Saturday"))</f>
        <v/>
      </c>
      <c r="D17" s="16"/>
      <c r="E17" s="16"/>
      <c r="F17" s="17" t="str">
        <f aca="false">IF(OR(D17="",E17="",E17&lt;=D17),"",ROUND((E17-D17)*1440,0))</f>
        <v/>
      </c>
      <c r="G17" s="13"/>
      <c r="H17" s="18"/>
      <c r="I17" s="18"/>
      <c r="J17" s="18"/>
      <c r="K17" s="18"/>
      <c r="L17" s="18"/>
      <c r="M17" s="18"/>
      <c r="N17" s="14"/>
      <c r="O17" s="18"/>
      <c r="P17" s="16"/>
      <c r="Q17" s="16"/>
      <c r="R17" s="19"/>
      <c r="S17" s="20" t="str">
        <f aca="false">IF(A17="","",IF(OR(B17="",D17="",E17=""),"Missing appointment date or time; ",IF(E17&lt;=D17,"End time must be after start time; ",""))&amp;IF(G17="","Missing patient alias; ","")&amp;IF(H17="","Missing visit type; ","")&amp;IF(I17="","Missing provider; ","")&amp;IF(J17="","Missing clinic; ","")&amp;IF(K17="","Missing room; ","")&amp;IF(L17="","Missing appointment mode; ","")&amp;IF(M17="","Missing status; ","")&amp;IF(AND(N17&lt;&gt;"",B17&lt;&gt;"",N17&gt;B17),"Booking date after appointment date; ","")&amp;IF(AND(P17&lt;&gt;"",Q17&lt;&gt;"",Q17&lt;P17),"Check-out before check-in; ","")&amp;IF(AND(B17&lt;&gt;"",D17&lt;&gt;"",E17&lt;&gt;"",I17&lt;&gt;"",M17&lt;&gt;"Canceled",COUNTIFS($B$2:$B$251,B17,$I$2:$I$251,I17,$M$2:$M$251,"&lt;&gt;Canceled",$D$2:$D$251,"&lt;"&amp;E17,$E$2:$E$251,"&gt;"&amp;D17)&gt;1),"Provider overlap; ","")&amp;IF(AND(B17&lt;&gt;"",D17&lt;&gt;"",E17&lt;&gt;"",J17&lt;&gt;"",K17&lt;&gt;"",M17&lt;&gt;"Canceled",COUNTIFS($B$2:$B$251,B17,$J$2:$J$251,J17,$K$2:$K$251,K17,$M$2:$M$251,"&lt;&gt;Canceled",$D$2:$D$251,"&lt;"&amp;E17,$E$2:$E$251,"&gt;"&amp;D17)&gt;1),"Room overlap; ",""))</f>
        <v/>
      </c>
    </row>
    <row r="18" customFormat="false" ht="15" hidden="false" customHeight="false" outlineLevel="0" collapsed="false">
      <c r="A18" s="13"/>
      <c r="B18" s="14"/>
      <c r="C18" s="15" t="str">
        <f aca="false">IF(B18="","",CHOOSE(WEEKDAY(B18,1),"Sunday","Monday","Tuesday","Wednesday","Thursday","Friday","Saturday"))</f>
        <v/>
      </c>
      <c r="D18" s="16"/>
      <c r="E18" s="16"/>
      <c r="F18" s="17" t="str">
        <f aca="false">IF(OR(D18="",E18="",E18&lt;=D18),"",ROUND((E18-D18)*1440,0))</f>
        <v/>
      </c>
      <c r="G18" s="13"/>
      <c r="H18" s="18"/>
      <c r="I18" s="18"/>
      <c r="J18" s="18"/>
      <c r="K18" s="18"/>
      <c r="L18" s="18"/>
      <c r="M18" s="18"/>
      <c r="N18" s="14"/>
      <c r="O18" s="18"/>
      <c r="P18" s="16"/>
      <c r="Q18" s="16"/>
      <c r="R18" s="19"/>
      <c r="S18" s="20" t="str">
        <f aca="false">IF(A18="","",IF(OR(B18="",D18="",E18=""),"Missing appointment date or time; ",IF(E18&lt;=D18,"End time must be after start time; ",""))&amp;IF(G18="","Missing patient alias; ","")&amp;IF(H18="","Missing visit type; ","")&amp;IF(I18="","Missing provider; ","")&amp;IF(J18="","Missing clinic; ","")&amp;IF(K18="","Missing room; ","")&amp;IF(L18="","Missing appointment mode; ","")&amp;IF(M18="","Missing status; ","")&amp;IF(AND(N18&lt;&gt;"",B18&lt;&gt;"",N18&gt;B18),"Booking date after appointment date; ","")&amp;IF(AND(P18&lt;&gt;"",Q18&lt;&gt;"",Q18&lt;P18),"Check-out before check-in; ","")&amp;IF(AND(B18&lt;&gt;"",D18&lt;&gt;"",E18&lt;&gt;"",I18&lt;&gt;"",M18&lt;&gt;"Canceled",COUNTIFS($B$2:$B$251,B18,$I$2:$I$251,I18,$M$2:$M$251,"&lt;&gt;Canceled",$D$2:$D$251,"&lt;"&amp;E18,$E$2:$E$251,"&gt;"&amp;D18)&gt;1),"Provider overlap; ","")&amp;IF(AND(B18&lt;&gt;"",D18&lt;&gt;"",E18&lt;&gt;"",J18&lt;&gt;"",K18&lt;&gt;"",M18&lt;&gt;"Canceled",COUNTIFS($B$2:$B$251,B18,$J$2:$J$251,J18,$K$2:$K$251,K18,$M$2:$M$251,"&lt;&gt;Canceled",$D$2:$D$251,"&lt;"&amp;E18,$E$2:$E$251,"&gt;"&amp;D18)&gt;1),"Room overlap; ",""))</f>
        <v/>
      </c>
    </row>
    <row r="19" customFormat="false" ht="15" hidden="false" customHeight="false" outlineLevel="0" collapsed="false">
      <c r="A19" s="13"/>
      <c r="B19" s="14"/>
      <c r="C19" s="15" t="str">
        <f aca="false">IF(B19="","",CHOOSE(WEEKDAY(B19,1),"Sunday","Monday","Tuesday","Wednesday","Thursday","Friday","Saturday"))</f>
        <v/>
      </c>
      <c r="D19" s="16"/>
      <c r="E19" s="16"/>
      <c r="F19" s="17" t="str">
        <f aca="false">IF(OR(D19="",E19="",E19&lt;=D19),"",ROUND((E19-D19)*1440,0))</f>
        <v/>
      </c>
      <c r="G19" s="13"/>
      <c r="H19" s="18"/>
      <c r="I19" s="18"/>
      <c r="J19" s="18"/>
      <c r="K19" s="18"/>
      <c r="L19" s="18"/>
      <c r="M19" s="18"/>
      <c r="N19" s="14"/>
      <c r="O19" s="18"/>
      <c r="P19" s="16"/>
      <c r="Q19" s="16"/>
      <c r="R19" s="19"/>
      <c r="S19" s="20" t="str">
        <f aca="false">IF(A19="","",IF(OR(B19="",D19="",E19=""),"Missing appointment date or time; ",IF(E19&lt;=D19,"End time must be after start time; ",""))&amp;IF(G19="","Missing patient alias; ","")&amp;IF(H19="","Missing visit type; ","")&amp;IF(I19="","Missing provider; ","")&amp;IF(J19="","Missing clinic; ","")&amp;IF(K19="","Missing room; ","")&amp;IF(L19="","Missing appointment mode; ","")&amp;IF(M19="","Missing status; ","")&amp;IF(AND(N19&lt;&gt;"",B19&lt;&gt;"",N19&gt;B19),"Booking date after appointment date; ","")&amp;IF(AND(P19&lt;&gt;"",Q19&lt;&gt;"",Q19&lt;P19),"Check-out before check-in; ","")&amp;IF(AND(B19&lt;&gt;"",D19&lt;&gt;"",E19&lt;&gt;"",I19&lt;&gt;"",M19&lt;&gt;"Canceled",COUNTIFS($B$2:$B$251,B19,$I$2:$I$251,I19,$M$2:$M$251,"&lt;&gt;Canceled",$D$2:$D$251,"&lt;"&amp;E19,$E$2:$E$251,"&gt;"&amp;D19)&gt;1),"Provider overlap; ","")&amp;IF(AND(B19&lt;&gt;"",D19&lt;&gt;"",E19&lt;&gt;"",J19&lt;&gt;"",K19&lt;&gt;"",M19&lt;&gt;"Canceled",COUNTIFS($B$2:$B$251,B19,$J$2:$J$251,J19,$K$2:$K$251,K19,$M$2:$M$251,"&lt;&gt;Canceled",$D$2:$D$251,"&lt;"&amp;E19,$E$2:$E$251,"&gt;"&amp;D19)&gt;1),"Room overlap; ",""))</f>
        <v/>
      </c>
    </row>
    <row r="20" customFormat="false" ht="15" hidden="false" customHeight="false" outlineLevel="0" collapsed="false">
      <c r="A20" s="13"/>
      <c r="B20" s="14"/>
      <c r="C20" s="15" t="str">
        <f aca="false">IF(B20="","",CHOOSE(WEEKDAY(B20,1),"Sunday","Monday","Tuesday","Wednesday","Thursday","Friday","Saturday"))</f>
        <v/>
      </c>
      <c r="D20" s="16"/>
      <c r="E20" s="16"/>
      <c r="F20" s="17" t="str">
        <f aca="false">IF(OR(D20="",E20="",E20&lt;=D20),"",ROUND((E20-D20)*1440,0))</f>
        <v/>
      </c>
      <c r="G20" s="13"/>
      <c r="H20" s="18"/>
      <c r="I20" s="18"/>
      <c r="J20" s="18"/>
      <c r="K20" s="18"/>
      <c r="L20" s="18"/>
      <c r="M20" s="18"/>
      <c r="N20" s="14"/>
      <c r="O20" s="18"/>
      <c r="P20" s="16"/>
      <c r="Q20" s="16"/>
      <c r="R20" s="19"/>
      <c r="S20" s="20" t="str">
        <f aca="false">IF(A20="","",IF(OR(B20="",D20="",E20=""),"Missing appointment date or time; ",IF(E20&lt;=D20,"End time must be after start time; ",""))&amp;IF(G20="","Missing patient alias; ","")&amp;IF(H20="","Missing visit type; ","")&amp;IF(I20="","Missing provider; ","")&amp;IF(J20="","Missing clinic; ","")&amp;IF(K20="","Missing room; ","")&amp;IF(L20="","Missing appointment mode; ","")&amp;IF(M20="","Missing status; ","")&amp;IF(AND(N20&lt;&gt;"",B20&lt;&gt;"",N20&gt;B20),"Booking date after appointment date; ","")&amp;IF(AND(P20&lt;&gt;"",Q20&lt;&gt;"",Q20&lt;P20),"Check-out before check-in; ","")&amp;IF(AND(B20&lt;&gt;"",D20&lt;&gt;"",E20&lt;&gt;"",I20&lt;&gt;"",M20&lt;&gt;"Canceled",COUNTIFS($B$2:$B$251,B20,$I$2:$I$251,I20,$M$2:$M$251,"&lt;&gt;Canceled",$D$2:$D$251,"&lt;"&amp;E20,$E$2:$E$251,"&gt;"&amp;D20)&gt;1),"Provider overlap; ","")&amp;IF(AND(B20&lt;&gt;"",D20&lt;&gt;"",E20&lt;&gt;"",J20&lt;&gt;"",K20&lt;&gt;"",M20&lt;&gt;"Canceled",COUNTIFS($B$2:$B$251,B20,$J$2:$J$251,J20,$K$2:$K$251,K20,$M$2:$M$251,"&lt;&gt;Canceled",$D$2:$D$251,"&lt;"&amp;E20,$E$2:$E$251,"&gt;"&amp;D20)&gt;1),"Room overlap; ",""))</f>
        <v/>
      </c>
    </row>
    <row r="21" customFormat="false" ht="15" hidden="false" customHeight="false" outlineLevel="0" collapsed="false">
      <c r="A21" s="13"/>
      <c r="B21" s="14"/>
      <c r="C21" s="15" t="str">
        <f aca="false">IF(B21="","",CHOOSE(WEEKDAY(B21,1),"Sunday","Monday","Tuesday","Wednesday","Thursday","Friday","Saturday"))</f>
        <v/>
      </c>
      <c r="D21" s="16"/>
      <c r="E21" s="16"/>
      <c r="F21" s="17" t="str">
        <f aca="false">IF(OR(D21="",E21="",E21&lt;=D21),"",ROUND((E21-D21)*1440,0))</f>
        <v/>
      </c>
      <c r="G21" s="13"/>
      <c r="H21" s="18"/>
      <c r="I21" s="18"/>
      <c r="J21" s="18"/>
      <c r="K21" s="18"/>
      <c r="L21" s="18"/>
      <c r="M21" s="18"/>
      <c r="N21" s="14"/>
      <c r="O21" s="18"/>
      <c r="P21" s="16"/>
      <c r="Q21" s="16"/>
      <c r="R21" s="19"/>
      <c r="S21" s="20" t="str">
        <f aca="false">IF(A21="","",IF(OR(B21="",D21="",E21=""),"Missing appointment date or time; ",IF(E21&lt;=D21,"End time must be after start time; ",""))&amp;IF(G21="","Missing patient alias; ","")&amp;IF(H21="","Missing visit type; ","")&amp;IF(I21="","Missing provider; ","")&amp;IF(J21="","Missing clinic; ","")&amp;IF(K21="","Missing room; ","")&amp;IF(L21="","Missing appointment mode; ","")&amp;IF(M21="","Missing status; ","")&amp;IF(AND(N21&lt;&gt;"",B21&lt;&gt;"",N21&gt;B21),"Booking date after appointment date; ","")&amp;IF(AND(P21&lt;&gt;"",Q21&lt;&gt;"",Q21&lt;P21),"Check-out before check-in; ","")&amp;IF(AND(B21&lt;&gt;"",D21&lt;&gt;"",E21&lt;&gt;"",I21&lt;&gt;"",M21&lt;&gt;"Canceled",COUNTIFS($B$2:$B$251,B21,$I$2:$I$251,I21,$M$2:$M$251,"&lt;&gt;Canceled",$D$2:$D$251,"&lt;"&amp;E21,$E$2:$E$251,"&gt;"&amp;D21)&gt;1),"Provider overlap; ","")&amp;IF(AND(B21&lt;&gt;"",D21&lt;&gt;"",E21&lt;&gt;"",J21&lt;&gt;"",K21&lt;&gt;"",M21&lt;&gt;"Canceled",COUNTIFS($B$2:$B$251,B21,$J$2:$J$251,J21,$K$2:$K$251,K21,$M$2:$M$251,"&lt;&gt;Canceled",$D$2:$D$251,"&lt;"&amp;E21,$E$2:$E$251,"&gt;"&amp;D21)&gt;1),"Room overlap; ",""))</f>
        <v/>
      </c>
    </row>
    <row r="22" customFormat="false" ht="15" hidden="false" customHeight="false" outlineLevel="0" collapsed="false">
      <c r="A22" s="13"/>
      <c r="B22" s="14"/>
      <c r="C22" s="15" t="str">
        <f aca="false">IF(B22="","",CHOOSE(WEEKDAY(B22,1),"Sunday","Monday","Tuesday","Wednesday","Thursday","Friday","Saturday"))</f>
        <v/>
      </c>
      <c r="D22" s="16"/>
      <c r="E22" s="16"/>
      <c r="F22" s="17" t="str">
        <f aca="false">IF(OR(D22="",E22="",E22&lt;=D22),"",ROUND((E22-D22)*1440,0))</f>
        <v/>
      </c>
      <c r="G22" s="13"/>
      <c r="H22" s="18"/>
      <c r="I22" s="18"/>
      <c r="J22" s="18"/>
      <c r="K22" s="18"/>
      <c r="L22" s="18"/>
      <c r="M22" s="18"/>
      <c r="N22" s="14"/>
      <c r="O22" s="18"/>
      <c r="P22" s="16"/>
      <c r="Q22" s="16"/>
      <c r="R22" s="19"/>
      <c r="S22" s="20" t="str">
        <f aca="false">IF(A22="","",IF(OR(B22="",D22="",E22=""),"Missing appointment date or time; ",IF(E22&lt;=D22,"End time must be after start time; ",""))&amp;IF(G22="","Missing patient alias; ","")&amp;IF(H22="","Missing visit type; ","")&amp;IF(I22="","Missing provider; ","")&amp;IF(J22="","Missing clinic; ","")&amp;IF(K22="","Missing room; ","")&amp;IF(L22="","Missing appointment mode; ","")&amp;IF(M22="","Missing status; ","")&amp;IF(AND(N22&lt;&gt;"",B22&lt;&gt;"",N22&gt;B22),"Booking date after appointment date; ","")&amp;IF(AND(P22&lt;&gt;"",Q22&lt;&gt;"",Q22&lt;P22),"Check-out before check-in; ","")&amp;IF(AND(B22&lt;&gt;"",D22&lt;&gt;"",E22&lt;&gt;"",I22&lt;&gt;"",M22&lt;&gt;"Canceled",COUNTIFS($B$2:$B$251,B22,$I$2:$I$251,I22,$M$2:$M$251,"&lt;&gt;Canceled",$D$2:$D$251,"&lt;"&amp;E22,$E$2:$E$251,"&gt;"&amp;D22)&gt;1),"Provider overlap; ","")&amp;IF(AND(B22&lt;&gt;"",D22&lt;&gt;"",E22&lt;&gt;"",J22&lt;&gt;"",K22&lt;&gt;"",M22&lt;&gt;"Canceled",COUNTIFS($B$2:$B$251,B22,$J$2:$J$251,J22,$K$2:$K$251,K22,$M$2:$M$251,"&lt;&gt;Canceled",$D$2:$D$251,"&lt;"&amp;E22,$E$2:$E$251,"&gt;"&amp;D22)&gt;1),"Room overlap; ",""))</f>
        <v/>
      </c>
    </row>
    <row r="23" customFormat="false" ht="15" hidden="false" customHeight="false" outlineLevel="0" collapsed="false">
      <c r="A23" s="13"/>
      <c r="B23" s="14"/>
      <c r="C23" s="15" t="str">
        <f aca="false">IF(B23="","",CHOOSE(WEEKDAY(B23,1),"Sunday","Monday","Tuesday","Wednesday","Thursday","Friday","Saturday"))</f>
        <v/>
      </c>
      <c r="D23" s="16"/>
      <c r="E23" s="16"/>
      <c r="F23" s="17" t="str">
        <f aca="false">IF(OR(D23="",E23="",E23&lt;=D23),"",ROUND((E23-D23)*1440,0))</f>
        <v/>
      </c>
      <c r="G23" s="13"/>
      <c r="H23" s="18"/>
      <c r="I23" s="18"/>
      <c r="J23" s="18"/>
      <c r="K23" s="18"/>
      <c r="L23" s="18"/>
      <c r="M23" s="18"/>
      <c r="N23" s="14"/>
      <c r="O23" s="18"/>
      <c r="P23" s="16"/>
      <c r="Q23" s="16"/>
      <c r="R23" s="19"/>
      <c r="S23" s="20" t="str">
        <f aca="false">IF(A23="","",IF(OR(B23="",D23="",E23=""),"Missing appointment date or time; ",IF(E23&lt;=D23,"End time must be after start time; ",""))&amp;IF(G23="","Missing patient alias; ","")&amp;IF(H23="","Missing visit type; ","")&amp;IF(I23="","Missing provider; ","")&amp;IF(J23="","Missing clinic; ","")&amp;IF(K23="","Missing room; ","")&amp;IF(L23="","Missing appointment mode; ","")&amp;IF(M23="","Missing status; ","")&amp;IF(AND(N23&lt;&gt;"",B23&lt;&gt;"",N23&gt;B23),"Booking date after appointment date; ","")&amp;IF(AND(P23&lt;&gt;"",Q23&lt;&gt;"",Q23&lt;P23),"Check-out before check-in; ","")&amp;IF(AND(B23&lt;&gt;"",D23&lt;&gt;"",E23&lt;&gt;"",I23&lt;&gt;"",M23&lt;&gt;"Canceled",COUNTIFS($B$2:$B$251,B23,$I$2:$I$251,I23,$M$2:$M$251,"&lt;&gt;Canceled",$D$2:$D$251,"&lt;"&amp;E23,$E$2:$E$251,"&gt;"&amp;D23)&gt;1),"Provider overlap; ","")&amp;IF(AND(B23&lt;&gt;"",D23&lt;&gt;"",E23&lt;&gt;"",J23&lt;&gt;"",K23&lt;&gt;"",M23&lt;&gt;"Canceled",COUNTIFS($B$2:$B$251,B23,$J$2:$J$251,J23,$K$2:$K$251,K23,$M$2:$M$251,"&lt;&gt;Canceled",$D$2:$D$251,"&lt;"&amp;E23,$E$2:$E$251,"&gt;"&amp;D23)&gt;1),"Room overlap; ",""))</f>
        <v/>
      </c>
    </row>
    <row r="24" customFormat="false" ht="15" hidden="false" customHeight="false" outlineLevel="0" collapsed="false">
      <c r="A24" s="13"/>
      <c r="B24" s="14"/>
      <c r="C24" s="15" t="str">
        <f aca="false">IF(B24="","",CHOOSE(WEEKDAY(B24,1),"Sunday","Monday","Tuesday","Wednesday","Thursday","Friday","Saturday"))</f>
        <v/>
      </c>
      <c r="D24" s="16"/>
      <c r="E24" s="16"/>
      <c r="F24" s="17" t="str">
        <f aca="false">IF(OR(D24="",E24="",E24&lt;=D24),"",ROUND((E24-D24)*1440,0))</f>
        <v/>
      </c>
      <c r="G24" s="13"/>
      <c r="H24" s="18"/>
      <c r="I24" s="18"/>
      <c r="J24" s="18"/>
      <c r="K24" s="18"/>
      <c r="L24" s="18"/>
      <c r="M24" s="18"/>
      <c r="N24" s="14"/>
      <c r="O24" s="18"/>
      <c r="P24" s="16"/>
      <c r="Q24" s="16"/>
      <c r="R24" s="19"/>
      <c r="S24" s="20" t="str">
        <f aca="false">IF(A24="","",IF(OR(B24="",D24="",E24=""),"Missing appointment date or time; ",IF(E24&lt;=D24,"End time must be after start time; ",""))&amp;IF(G24="","Missing patient alias; ","")&amp;IF(H24="","Missing visit type; ","")&amp;IF(I24="","Missing provider; ","")&amp;IF(J24="","Missing clinic; ","")&amp;IF(K24="","Missing room; ","")&amp;IF(L24="","Missing appointment mode; ","")&amp;IF(M24="","Missing status; ","")&amp;IF(AND(N24&lt;&gt;"",B24&lt;&gt;"",N24&gt;B24),"Booking date after appointment date; ","")&amp;IF(AND(P24&lt;&gt;"",Q24&lt;&gt;"",Q24&lt;P24),"Check-out before check-in; ","")&amp;IF(AND(B24&lt;&gt;"",D24&lt;&gt;"",E24&lt;&gt;"",I24&lt;&gt;"",M24&lt;&gt;"Canceled",COUNTIFS($B$2:$B$251,B24,$I$2:$I$251,I24,$M$2:$M$251,"&lt;&gt;Canceled",$D$2:$D$251,"&lt;"&amp;E24,$E$2:$E$251,"&gt;"&amp;D24)&gt;1),"Provider overlap; ","")&amp;IF(AND(B24&lt;&gt;"",D24&lt;&gt;"",E24&lt;&gt;"",J24&lt;&gt;"",K24&lt;&gt;"",M24&lt;&gt;"Canceled",COUNTIFS($B$2:$B$251,B24,$J$2:$J$251,J24,$K$2:$K$251,K24,$M$2:$M$251,"&lt;&gt;Canceled",$D$2:$D$251,"&lt;"&amp;E24,$E$2:$E$251,"&gt;"&amp;D24)&gt;1),"Room overlap; ",""))</f>
        <v/>
      </c>
    </row>
    <row r="25" customFormat="false" ht="15" hidden="false" customHeight="false" outlineLevel="0" collapsed="false">
      <c r="A25" s="13"/>
      <c r="B25" s="14"/>
      <c r="C25" s="15" t="str">
        <f aca="false">IF(B25="","",CHOOSE(WEEKDAY(B25,1),"Sunday","Monday","Tuesday","Wednesday","Thursday","Friday","Saturday"))</f>
        <v/>
      </c>
      <c r="D25" s="16"/>
      <c r="E25" s="16"/>
      <c r="F25" s="17" t="str">
        <f aca="false">IF(OR(D25="",E25="",E25&lt;=D25),"",ROUND((E25-D25)*1440,0))</f>
        <v/>
      </c>
      <c r="G25" s="13"/>
      <c r="H25" s="18"/>
      <c r="I25" s="18"/>
      <c r="J25" s="18"/>
      <c r="K25" s="18"/>
      <c r="L25" s="18"/>
      <c r="M25" s="18"/>
      <c r="N25" s="14"/>
      <c r="O25" s="18"/>
      <c r="P25" s="16"/>
      <c r="Q25" s="16"/>
      <c r="R25" s="19"/>
      <c r="S25" s="20" t="str">
        <f aca="false">IF(A25="","",IF(OR(B25="",D25="",E25=""),"Missing appointment date or time; ",IF(E25&lt;=D25,"End time must be after start time; ",""))&amp;IF(G25="","Missing patient alias; ","")&amp;IF(H25="","Missing visit type; ","")&amp;IF(I25="","Missing provider; ","")&amp;IF(J25="","Missing clinic; ","")&amp;IF(K25="","Missing room; ","")&amp;IF(L25="","Missing appointment mode; ","")&amp;IF(M25="","Missing status; ","")&amp;IF(AND(N25&lt;&gt;"",B25&lt;&gt;"",N25&gt;B25),"Booking date after appointment date; ","")&amp;IF(AND(P25&lt;&gt;"",Q25&lt;&gt;"",Q25&lt;P25),"Check-out before check-in; ","")&amp;IF(AND(B25&lt;&gt;"",D25&lt;&gt;"",E25&lt;&gt;"",I25&lt;&gt;"",M25&lt;&gt;"Canceled",COUNTIFS($B$2:$B$251,B25,$I$2:$I$251,I25,$M$2:$M$251,"&lt;&gt;Canceled",$D$2:$D$251,"&lt;"&amp;E25,$E$2:$E$251,"&gt;"&amp;D25)&gt;1),"Provider overlap; ","")&amp;IF(AND(B25&lt;&gt;"",D25&lt;&gt;"",E25&lt;&gt;"",J25&lt;&gt;"",K25&lt;&gt;"",M25&lt;&gt;"Canceled",COUNTIFS($B$2:$B$251,B25,$J$2:$J$251,J25,$K$2:$K$251,K25,$M$2:$M$251,"&lt;&gt;Canceled",$D$2:$D$251,"&lt;"&amp;E25,$E$2:$E$251,"&gt;"&amp;D25)&gt;1),"Room overlap; ",""))</f>
        <v/>
      </c>
    </row>
    <row r="26" customFormat="false" ht="15" hidden="false" customHeight="false" outlineLevel="0" collapsed="false">
      <c r="A26" s="13"/>
      <c r="B26" s="14"/>
      <c r="C26" s="15" t="str">
        <f aca="false">IF(B26="","",CHOOSE(WEEKDAY(B26,1),"Sunday","Monday","Tuesday","Wednesday","Thursday","Friday","Saturday"))</f>
        <v/>
      </c>
      <c r="D26" s="16"/>
      <c r="E26" s="16"/>
      <c r="F26" s="17" t="str">
        <f aca="false">IF(OR(D26="",E26="",E26&lt;=D26),"",ROUND((E26-D26)*1440,0))</f>
        <v/>
      </c>
      <c r="G26" s="13"/>
      <c r="H26" s="18"/>
      <c r="I26" s="18"/>
      <c r="J26" s="18"/>
      <c r="K26" s="18"/>
      <c r="L26" s="18"/>
      <c r="M26" s="18"/>
      <c r="N26" s="14"/>
      <c r="O26" s="18"/>
      <c r="P26" s="16"/>
      <c r="Q26" s="16"/>
      <c r="R26" s="19"/>
      <c r="S26" s="20" t="str">
        <f aca="false">IF(A26="","",IF(OR(B26="",D26="",E26=""),"Missing appointment date or time; ",IF(E26&lt;=D26,"End time must be after start time; ",""))&amp;IF(G26="","Missing patient alias; ","")&amp;IF(H26="","Missing visit type; ","")&amp;IF(I26="","Missing provider; ","")&amp;IF(J26="","Missing clinic; ","")&amp;IF(K26="","Missing room; ","")&amp;IF(L26="","Missing appointment mode; ","")&amp;IF(M26="","Missing status; ","")&amp;IF(AND(N26&lt;&gt;"",B26&lt;&gt;"",N26&gt;B26),"Booking date after appointment date; ","")&amp;IF(AND(P26&lt;&gt;"",Q26&lt;&gt;"",Q26&lt;P26),"Check-out before check-in; ","")&amp;IF(AND(B26&lt;&gt;"",D26&lt;&gt;"",E26&lt;&gt;"",I26&lt;&gt;"",M26&lt;&gt;"Canceled",COUNTIFS($B$2:$B$251,B26,$I$2:$I$251,I26,$M$2:$M$251,"&lt;&gt;Canceled",$D$2:$D$251,"&lt;"&amp;E26,$E$2:$E$251,"&gt;"&amp;D26)&gt;1),"Provider overlap; ","")&amp;IF(AND(B26&lt;&gt;"",D26&lt;&gt;"",E26&lt;&gt;"",J26&lt;&gt;"",K26&lt;&gt;"",M26&lt;&gt;"Canceled",COUNTIFS($B$2:$B$251,B26,$J$2:$J$251,J26,$K$2:$K$251,K26,$M$2:$M$251,"&lt;&gt;Canceled",$D$2:$D$251,"&lt;"&amp;E26,$E$2:$E$251,"&gt;"&amp;D26)&gt;1),"Room overlap; ",""))</f>
        <v/>
      </c>
    </row>
    <row r="27" customFormat="false" ht="15" hidden="false" customHeight="false" outlineLevel="0" collapsed="false">
      <c r="A27" s="13"/>
      <c r="B27" s="14"/>
      <c r="C27" s="15" t="str">
        <f aca="false">IF(B27="","",CHOOSE(WEEKDAY(B27,1),"Sunday","Monday","Tuesday","Wednesday","Thursday","Friday","Saturday"))</f>
        <v/>
      </c>
      <c r="D27" s="16"/>
      <c r="E27" s="16"/>
      <c r="F27" s="17" t="str">
        <f aca="false">IF(OR(D27="",E27="",E27&lt;=D27),"",ROUND((E27-D27)*1440,0))</f>
        <v/>
      </c>
      <c r="G27" s="13"/>
      <c r="H27" s="18"/>
      <c r="I27" s="18"/>
      <c r="J27" s="18"/>
      <c r="K27" s="18"/>
      <c r="L27" s="18"/>
      <c r="M27" s="18"/>
      <c r="N27" s="14"/>
      <c r="O27" s="18"/>
      <c r="P27" s="16"/>
      <c r="Q27" s="16"/>
      <c r="R27" s="19"/>
      <c r="S27" s="20" t="str">
        <f aca="false">IF(A27="","",IF(OR(B27="",D27="",E27=""),"Missing appointment date or time; ",IF(E27&lt;=D27,"End time must be after start time; ",""))&amp;IF(G27="","Missing patient alias; ","")&amp;IF(H27="","Missing visit type; ","")&amp;IF(I27="","Missing provider; ","")&amp;IF(J27="","Missing clinic; ","")&amp;IF(K27="","Missing room; ","")&amp;IF(L27="","Missing appointment mode; ","")&amp;IF(M27="","Missing status; ","")&amp;IF(AND(N27&lt;&gt;"",B27&lt;&gt;"",N27&gt;B27),"Booking date after appointment date; ","")&amp;IF(AND(P27&lt;&gt;"",Q27&lt;&gt;"",Q27&lt;P27),"Check-out before check-in; ","")&amp;IF(AND(B27&lt;&gt;"",D27&lt;&gt;"",E27&lt;&gt;"",I27&lt;&gt;"",M27&lt;&gt;"Canceled",COUNTIFS($B$2:$B$251,B27,$I$2:$I$251,I27,$M$2:$M$251,"&lt;&gt;Canceled",$D$2:$D$251,"&lt;"&amp;E27,$E$2:$E$251,"&gt;"&amp;D27)&gt;1),"Provider overlap; ","")&amp;IF(AND(B27&lt;&gt;"",D27&lt;&gt;"",E27&lt;&gt;"",J27&lt;&gt;"",K27&lt;&gt;"",M27&lt;&gt;"Canceled",COUNTIFS($B$2:$B$251,B27,$J$2:$J$251,J27,$K$2:$K$251,K27,$M$2:$M$251,"&lt;&gt;Canceled",$D$2:$D$251,"&lt;"&amp;E27,$E$2:$E$251,"&gt;"&amp;D27)&gt;1),"Room overlap; ",""))</f>
        <v/>
      </c>
    </row>
    <row r="28" customFormat="false" ht="15" hidden="false" customHeight="false" outlineLevel="0" collapsed="false">
      <c r="A28" s="13"/>
      <c r="B28" s="14"/>
      <c r="C28" s="15" t="str">
        <f aca="false">IF(B28="","",CHOOSE(WEEKDAY(B28,1),"Sunday","Monday","Tuesday","Wednesday","Thursday","Friday","Saturday"))</f>
        <v/>
      </c>
      <c r="D28" s="16"/>
      <c r="E28" s="16"/>
      <c r="F28" s="17" t="str">
        <f aca="false">IF(OR(D28="",E28="",E28&lt;=D28),"",ROUND((E28-D28)*1440,0))</f>
        <v/>
      </c>
      <c r="G28" s="13"/>
      <c r="H28" s="18"/>
      <c r="I28" s="18"/>
      <c r="J28" s="18"/>
      <c r="K28" s="18"/>
      <c r="L28" s="18"/>
      <c r="M28" s="18"/>
      <c r="N28" s="14"/>
      <c r="O28" s="18"/>
      <c r="P28" s="16"/>
      <c r="Q28" s="16"/>
      <c r="R28" s="19"/>
      <c r="S28" s="20" t="str">
        <f aca="false">IF(A28="","",IF(OR(B28="",D28="",E28=""),"Missing appointment date or time; ",IF(E28&lt;=D28,"End time must be after start time; ",""))&amp;IF(G28="","Missing patient alias; ","")&amp;IF(H28="","Missing visit type; ","")&amp;IF(I28="","Missing provider; ","")&amp;IF(J28="","Missing clinic; ","")&amp;IF(K28="","Missing room; ","")&amp;IF(L28="","Missing appointment mode; ","")&amp;IF(M28="","Missing status; ","")&amp;IF(AND(N28&lt;&gt;"",B28&lt;&gt;"",N28&gt;B28),"Booking date after appointment date; ","")&amp;IF(AND(P28&lt;&gt;"",Q28&lt;&gt;"",Q28&lt;P28),"Check-out before check-in; ","")&amp;IF(AND(B28&lt;&gt;"",D28&lt;&gt;"",E28&lt;&gt;"",I28&lt;&gt;"",M28&lt;&gt;"Canceled",COUNTIFS($B$2:$B$251,B28,$I$2:$I$251,I28,$M$2:$M$251,"&lt;&gt;Canceled",$D$2:$D$251,"&lt;"&amp;E28,$E$2:$E$251,"&gt;"&amp;D28)&gt;1),"Provider overlap; ","")&amp;IF(AND(B28&lt;&gt;"",D28&lt;&gt;"",E28&lt;&gt;"",J28&lt;&gt;"",K28&lt;&gt;"",M28&lt;&gt;"Canceled",COUNTIFS($B$2:$B$251,B28,$J$2:$J$251,J28,$K$2:$K$251,K28,$M$2:$M$251,"&lt;&gt;Canceled",$D$2:$D$251,"&lt;"&amp;E28,$E$2:$E$251,"&gt;"&amp;D28)&gt;1),"Room overlap; ",""))</f>
        <v/>
      </c>
    </row>
    <row r="29" customFormat="false" ht="15" hidden="false" customHeight="false" outlineLevel="0" collapsed="false">
      <c r="A29" s="13"/>
      <c r="B29" s="14"/>
      <c r="C29" s="15" t="str">
        <f aca="false">IF(B29="","",CHOOSE(WEEKDAY(B29,1),"Sunday","Monday","Tuesday","Wednesday","Thursday","Friday","Saturday"))</f>
        <v/>
      </c>
      <c r="D29" s="16"/>
      <c r="E29" s="16"/>
      <c r="F29" s="17" t="str">
        <f aca="false">IF(OR(D29="",E29="",E29&lt;=D29),"",ROUND((E29-D29)*1440,0))</f>
        <v/>
      </c>
      <c r="G29" s="13"/>
      <c r="H29" s="18"/>
      <c r="I29" s="18"/>
      <c r="J29" s="18"/>
      <c r="K29" s="18"/>
      <c r="L29" s="18"/>
      <c r="M29" s="18"/>
      <c r="N29" s="14"/>
      <c r="O29" s="18"/>
      <c r="P29" s="16"/>
      <c r="Q29" s="16"/>
      <c r="R29" s="19"/>
      <c r="S29" s="20" t="str">
        <f aca="false">IF(A29="","",IF(OR(B29="",D29="",E29=""),"Missing appointment date or time; ",IF(E29&lt;=D29,"End time must be after start time; ",""))&amp;IF(G29="","Missing patient alias; ","")&amp;IF(H29="","Missing visit type; ","")&amp;IF(I29="","Missing provider; ","")&amp;IF(J29="","Missing clinic; ","")&amp;IF(K29="","Missing room; ","")&amp;IF(L29="","Missing appointment mode; ","")&amp;IF(M29="","Missing status; ","")&amp;IF(AND(N29&lt;&gt;"",B29&lt;&gt;"",N29&gt;B29),"Booking date after appointment date; ","")&amp;IF(AND(P29&lt;&gt;"",Q29&lt;&gt;"",Q29&lt;P29),"Check-out before check-in; ","")&amp;IF(AND(B29&lt;&gt;"",D29&lt;&gt;"",E29&lt;&gt;"",I29&lt;&gt;"",M29&lt;&gt;"Canceled",COUNTIFS($B$2:$B$251,B29,$I$2:$I$251,I29,$M$2:$M$251,"&lt;&gt;Canceled",$D$2:$D$251,"&lt;"&amp;E29,$E$2:$E$251,"&gt;"&amp;D29)&gt;1),"Provider overlap; ","")&amp;IF(AND(B29&lt;&gt;"",D29&lt;&gt;"",E29&lt;&gt;"",J29&lt;&gt;"",K29&lt;&gt;"",M29&lt;&gt;"Canceled",COUNTIFS($B$2:$B$251,B29,$J$2:$J$251,J29,$K$2:$K$251,K29,$M$2:$M$251,"&lt;&gt;Canceled",$D$2:$D$251,"&lt;"&amp;E29,$E$2:$E$251,"&gt;"&amp;D29)&gt;1),"Room overlap; ",""))</f>
        <v/>
      </c>
    </row>
    <row r="30" customFormat="false" ht="15" hidden="false" customHeight="false" outlineLevel="0" collapsed="false">
      <c r="A30" s="13"/>
      <c r="B30" s="14"/>
      <c r="C30" s="15" t="str">
        <f aca="false">IF(B30="","",CHOOSE(WEEKDAY(B30,1),"Sunday","Monday","Tuesday","Wednesday","Thursday","Friday","Saturday"))</f>
        <v/>
      </c>
      <c r="D30" s="16"/>
      <c r="E30" s="16"/>
      <c r="F30" s="17" t="str">
        <f aca="false">IF(OR(D30="",E30="",E30&lt;=D30),"",ROUND((E30-D30)*1440,0))</f>
        <v/>
      </c>
      <c r="G30" s="13"/>
      <c r="H30" s="18"/>
      <c r="I30" s="18"/>
      <c r="J30" s="18"/>
      <c r="K30" s="18"/>
      <c r="L30" s="18"/>
      <c r="M30" s="18"/>
      <c r="N30" s="14"/>
      <c r="O30" s="18"/>
      <c r="P30" s="16"/>
      <c r="Q30" s="16"/>
      <c r="R30" s="19"/>
      <c r="S30" s="20" t="str">
        <f aca="false">IF(A30="","",IF(OR(B30="",D30="",E30=""),"Missing appointment date or time; ",IF(E30&lt;=D30,"End time must be after start time; ",""))&amp;IF(G30="","Missing patient alias; ","")&amp;IF(H30="","Missing visit type; ","")&amp;IF(I30="","Missing provider; ","")&amp;IF(J30="","Missing clinic; ","")&amp;IF(K30="","Missing room; ","")&amp;IF(L30="","Missing appointment mode; ","")&amp;IF(M30="","Missing status; ","")&amp;IF(AND(N30&lt;&gt;"",B30&lt;&gt;"",N30&gt;B30),"Booking date after appointment date; ","")&amp;IF(AND(P30&lt;&gt;"",Q30&lt;&gt;"",Q30&lt;P30),"Check-out before check-in; ","")&amp;IF(AND(B30&lt;&gt;"",D30&lt;&gt;"",E30&lt;&gt;"",I30&lt;&gt;"",M30&lt;&gt;"Canceled",COUNTIFS($B$2:$B$251,B30,$I$2:$I$251,I30,$M$2:$M$251,"&lt;&gt;Canceled",$D$2:$D$251,"&lt;"&amp;E30,$E$2:$E$251,"&gt;"&amp;D30)&gt;1),"Provider overlap; ","")&amp;IF(AND(B30&lt;&gt;"",D30&lt;&gt;"",E30&lt;&gt;"",J30&lt;&gt;"",K30&lt;&gt;"",M30&lt;&gt;"Canceled",COUNTIFS($B$2:$B$251,B30,$J$2:$J$251,J30,$K$2:$K$251,K30,$M$2:$M$251,"&lt;&gt;Canceled",$D$2:$D$251,"&lt;"&amp;E30,$E$2:$E$251,"&gt;"&amp;D30)&gt;1),"Room overlap; ",""))</f>
        <v/>
      </c>
    </row>
    <row r="31" customFormat="false" ht="15" hidden="false" customHeight="false" outlineLevel="0" collapsed="false">
      <c r="A31" s="13"/>
      <c r="B31" s="14"/>
      <c r="C31" s="15" t="str">
        <f aca="false">IF(B31="","",CHOOSE(WEEKDAY(B31,1),"Sunday","Monday","Tuesday","Wednesday","Thursday","Friday","Saturday"))</f>
        <v/>
      </c>
      <c r="D31" s="16"/>
      <c r="E31" s="16"/>
      <c r="F31" s="17" t="str">
        <f aca="false">IF(OR(D31="",E31="",E31&lt;=D31),"",ROUND((E31-D31)*1440,0))</f>
        <v/>
      </c>
      <c r="G31" s="13"/>
      <c r="H31" s="18"/>
      <c r="I31" s="18"/>
      <c r="J31" s="18"/>
      <c r="K31" s="18"/>
      <c r="L31" s="18"/>
      <c r="M31" s="18"/>
      <c r="N31" s="14"/>
      <c r="O31" s="18"/>
      <c r="P31" s="16"/>
      <c r="Q31" s="16"/>
      <c r="R31" s="19"/>
      <c r="S31" s="20" t="str">
        <f aca="false">IF(A31="","",IF(OR(B31="",D31="",E31=""),"Missing appointment date or time; ",IF(E31&lt;=D31,"End time must be after start time; ",""))&amp;IF(G31="","Missing patient alias; ","")&amp;IF(H31="","Missing visit type; ","")&amp;IF(I31="","Missing provider; ","")&amp;IF(J31="","Missing clinic; ","")&amp;IF(K31="","Missing room; ","")&amp;IF(L31="","Missing appointment mode; ","")&amp;IF(M31="","Missing status; ","")&amp;IF(AND(N31&lt;&gt;"",B31&lt;&gt;"",N31&gt;B31),"Booking date after appointment date; ","")&amp;IF(AND(P31&lt;&gt;"",Q31&lt;&gt;"",Q31&lt;P31),"Check-out before check-in; ","")&amp;IF(AND(B31&lt;&gt;"",D31&lt;&gt;"",E31&lt;&gt;"",I31&lt;&gt;"",M31&lt;&gt;"Canceled",COUNTIFS($B$2:$B$251,B31,$I$2:$I$251,I31,$M$2:$M$251,"&lt;&gt;Canceled",$D$2:$D$251,"&lt;"&amp;E31,$E$2:$E$251,"&gt;"&amp;D31)&gt;1),"Provider overlap; ","")&amp;IF(AND(B31&lt;&gt;"",D31&lt;&gt;"",E31&lt;&gt;"",J31&lt;&gt;"",K31&lt;&gt;"",M31&lt;&gt;"Canceled",COUNTIFS($B$2:$B$251,B31,$J$2:$J$251,J31,$K$2:$K$251,K31,$M$2:$M$251,"&lt;&gt;Canceled",$D$2:$D$251,"&lt;"&amp;E31,$E$2:$E$251,"&gt;"&amp;D31)&gt;1),"Room overlap; ",""))</f>
        <v/>
      </c>
    </row>
    <row r="32" customFormat="false" ht="15" hidden="false" customHeight="false" outlineLevel="0" collapsed="false">
      <c r="A32" s="13"/>
      <c r="B32" s="14"/>
      <c r="C32" s="15" t="str">
        <f aca="false">IF(B32="","",CHOOSE(WEEKDAY(B32,1),"Sunday","Monday","Tuesday","Wednesday","Thursday","Friday","Saturday"))</f>
        <v/>
      </c>
      <c r="D32" s="16"/>
      <c r="E32" s="16"/>
      <c r="F32" s="17" t="str">
        <f aca="false">IF(OR(D32="",E32="",E32&lt;=D32),"",ROUND((E32-D32)*1440,0))</f>
        <v/>
      </c>
      <c r="G32" s="13"/>
      <c r="H32" s="18"/>
      <c r="I32" s="18"/>
      <c r="J32" s="18"/>
      <c r="K32" s="18"/>
      <c r="L32" s="18"/>
      <c r="M32" s="18"/>
      <c r="N32" s="14"/>
      <c r="O32" s="18"/>
      <c r="P32" s="16"/>
      <c r="Q32" s="16"/>
      <c r="R32" s="19"/>
      <c r="S32" s="20" t="str">
        <f aca="false">IF(A32="","",IF(OR(B32="",D32="",E32=""),"Missing appointment date or time; ",IF(E32&lt;=D32,"End time must be after start time; ",""))&amp;IF(G32="","Missing patient alias; ","")&amp;IF(H32="","Missing visit type; ","")&amp;IF(I32="","Missing provider; ","")&amp;IF(J32="","Missing clinic; ","")&amp;IF(K32="","Missing room; ","")&amp;IF(L32="","Missing appointment mode; ","")&amp;IF(M32="","Missing status; ","")&amp;IF(AND(N32&lt;&gt;"",B32&lt;&gt;"",N32&gt;B32),"Booking date after appointment date; ","")&amp;IF(AND(P32&lt;&gt;"",Q32&lt;&gt;"",Q32&lt;P32),"Check-out before check-in; ","")&amp;IF(AND(B32&lt;&gt;"",D32&lt;&gt;"",E32&lt;&gt;"",I32&lt;&gt;"",M32&lt;&gt;"Canceled",COUNTIFS($B$2:$B$251,B32,$I$2:$I$251,I32,$M$2:$M$251,"&lt;&gt;Canceled",$D$2:$D$251,"&lt;"&amp;E32,$E$2:$E$251,"&gt;"&amp;D32)&gt;1),"Provider overlap; ","")&amp;IF(AND(B32&lt;&gt;"",D32&lt;&gt;"",E32&lt;&gt;"",J32&lt;&gt;"",K32&lt;&gt;"",M32&lt;&gt;"Canceled",COUNTIFS($B$2:$B$251,B32,$J$2:$J$251,J32,$K$2:$K$251,K32,$M$2:$M$251,"&lt;&gt;Canceled",$D$2:$D$251,"&lt;"&amp;E32,$E$2:$E$251,"&gt;"&amp;D32)&gt;1),"Room overlap; ",""))</f>
        <v/>
      </c>
    </row>
    <row r="33" customFormat="false" ht="15" hidden="false" customHeight="false" outlineLevel="0" collapsed="false">
      <c r="A33" s="13"/>
      <c r="B33" s="14"/>
      <c r="C33" s="15" t="str">
        <f aca="false">IF(B33="","",CHOOSE(WEEKDAY(B33,1),"Sunday","Monday","Tuesday","Wednesday","Thursday","Friday","Saturday"))</f>
        <v/>
      </c>
      <c r="D33" s="16"/>
      <c r="E33" s="16"/>
      <c r="F33" s="17" t="str">
        <f aca="false">IF(OR(D33="",E33="",E33&lt;=D33),"",ROUND((E33-D33)*1440,0))</f>
        <v/>
      </c>
      <c r="G33" s="13"/>
      <c r="H33" s="18"/>
      <c r="I33" s="18"/>
      <c r="J33" s="18"/>
      <c r="K33" s="18"/>
      <c r="L33" s="18"/>
      <c r="M33" s="18"/>
      <c r="N33" s="14"/>
      <c r="O33" s="18"/>
      <c r="P33" s="16"/>
      <c r="Q33" s="16"/>
      <c r="R33" s="19"/>
      <c r="S33" s="20" t="str">
        <f aca="false">IF(A33="","",IF(OR(B33="",D33="",E33=""),"Missing appointment date or time; ",IF(E33&lt;=D33,"End time must be after start time; ",""))&amp;IF(G33="","Missing patient alias; ","")&amp;IF(H33="","Missing visit type; ","")&amp;IF(I33="","Missing provider; ","")&amp;IF(J33="","Missing clinic; ","")&amp;IF(K33="","Missing room; ","")&amp;IF(L33="","Missing appointment mode; ","")&amp;IF(M33="","Missing status; ","")&amp;IF(AND(N33&lt;&gt;"",B33&lt;&gt;"",N33&gt;B33),"Booking date after appointment date; ","")&amp;IF(AND(P33&lt;&gt;"",Q33&lt;&gt;"",Q33&lt;P33),"Check-out before check-in; ","")&amp;IF(AND(B33&lt;&gt;"",D33&lt;&gt;"",E33&lt;&gt;"",I33&lt;&gt;"",M33&lt;&gt;"Canceled",COUNTIFS($B$2:$B$251,B33,$I$2:$I$251,I33,$M$2:$M$251,"&lt;&gt;Canceled",$D$2:$D$251,"&lt;"&amp;E33,$E$2:$E$251,"&gt;"&amp;D33)&gt;1),"Provider overlap; ","")&amp;IF(AND(B33&lt;&gt;"",D33&lt;&gt;"",E33&lt;&gt;"",J33&lt;&gt;"",K33&lt;&gt;"",M33&lt;&gt;"Canceled",COUNTIFS($B$2:$B$251,B33,$J$2:$J$251,J33,$K$2:$K$251,K33,$M$2:$M$251,"&lt;&gt;Canceled",$D$2:$D$251,"&lt;"&amp;E33,$E$2:$E$251,"&gt;"&amp;D33)&gt;1),"Room overlap; ",""))</f>
        <v/>
      </c>
    </row>
    <row r="34" customFormat="false" ht="15" hidden="false" customHeight="false" outlineLevel="0" collapsed="false">
      <c r="A34" s="13"/>
      <c r="B34" s="14"/>
      <c r="C34" s="15" t="str">
        <f aca="false">IF(B34="","",CHOOSE(WEEKDAY(B34,1),"Sunday","Monday","Tuesday","Wednesday","Thursday","Friday","Saturday"))</f>
        <v/>
      </c>
      <c r="D34" s="16"/>
      <c r="E34" s="16"/>
      <c r="F34" s="17" t="str">
        <f aca="false">IF(OR(D34="",E34="",E34&lt;=D34),"",ROUND((E34-D34)*1440,0))</f>
        <v/>
      </c>
      <c r="G34" s="13"/>
      <c r="H34" s="18"/>
      <c r="I34" s="18"/>
      <c r="J34" s="18"/>
      <c r="K34" s="18"/>
      <c r="L34" s="18"/>
      <c r="M34" s="18"/>
      <c r="N34" s="14"/>
      <c r="O34" s="18"/>
      <c r="P34" s="16"/>
      <c r="Q34" s="16"/>
      <c r="R34" s="19"/>
      <c r="S34" s="20" t="str">
        <f aca="false">IF(A34="","",IF(OR(B34="",D34="",E34=""),"Missing appointment date or time; ",IF(E34&lt;=D34,"End time must be after start time; ",""))&amp;IF(G34="","Missing patient alias; ","")&amp;IF(H34="","Missing visit type; ","")&amp;IF(I34="","Missing provider; ","")&amp;IF(J34="","Missing clinic; ","")&amp;IF(K34="","Missing room; ","")&amp;IF(L34="","Missing appointment mode; ","")&amp;IF(M34="","Missing status; ","")&amp;IF(AND(N34&lt;&gt;"",B34&lt;&gt;"",N34&gt;B34),"Booking date after appointment date; ","")&amp;IF(AND(P34&lt;&gt;"",Q34&lt;&gt;"",Q34&lt;P34),"Check-out before check-in; ","")&amp;IF(AND(B34&lt;&gt;"",D34&lt;&gt;"",E34&lt;&gt;"",I34&lt;&gt;"",M34&lt;&gt;"Canceled",COUNTIFS($B$2:$B$251,B34,$I$2:$I$251,I34,$M$2:$M$251,"&lt;&gt;Canceled",$D$2:$D$251,"&lt;"&amp;E34,$E$2:$E$251,"&gt;"&amp;D34)&gt;1),"Provider overlap; ","")&amp;IF(AND(B34&lt;&gt;"",D34&lt;&gt;"",E34&lt;&gt;"",J34&lt;&gt;"",K34&lt;&gt;"",M34&lt;&gt;"Canceled",COUNTIFS($B$2:$B$251,B34,$J$2:$J$251,J34,$K$2:$K$251,K34,$M$2:$M$251,"&lt;&gt;Canceled",$D$2:$D$251,"&lt;"&amp;E34,$E$2:$E$251,"&gt;"&amp;D34)&gt;1),"Room overlap; ",""))</f>
        <v/>
      </c>
    </row>
    <row r="35" customFormat="false" ht="15" hidden="false" customHeight="false" outlineLevel="0" collapsed="false">
      <c r="A35" s="13"/>
      <c r="B35" s="14"/>
      <c r="C35" s="15" t="str">
        <f aca="false">IF(B35="","",CHOOSE(WEEKDAY(B35,1),"Sunday","Monday","Tuesday","Wednesday","Thursday","Friday","Saturday"))</f>
        <v/>
      </c>
      <c r="D35" s="16"/>
      <c r="E35" s="16"/>
      <c r="F35" s="17" t="str">
        <f aca="false">IF(OR(D35="",E35="",E35&lt;=D35),"",ROUND((E35-D35)*1440,0))</f>
        <v/>
      </c>
      <c r="G35" s="13"/>
      <c r="H35" s="18"/>
      <c r="I35" s="18"/>
      <c r="J35" s="18"/>
      <c r="K35" s="18"/>
      <c r="L35" s="18"/>
      <c r="M35" s="18"/>
      <c r="N35" s="14"/>
      <c r="O35" s="18"/>
      <c r="P35" s="16"/>
      <c r="Q35" s="16"/>
      <c r="R35" s="19"/>
      <c r="S35" s="20" t="str">
        <f aca="false">IF(A35="","",IF(OR(B35="",D35="",E35=""),"Missing appointment date or time; ",IF(E35&lt;=D35,"End time must be after start time; ",""))&amp;IF(G35="","Missing patient alias; ","")&amp;IF(H35="","Missing visit type; ","")&amp;IF(I35="","Missing provider; ","")&amp;IF(J35="","Missing clinic; ","")&amp;IF(K35="","Missing room; ","")&amp;IF(L35="","Missing appointment mode; ","")&amp;IF(M35="","Missing status; ","")&amp;IF(AND(N35&lt;&gt;"",B35&lt;&gt;"",N35&gt;B35),"Booking date after appointment date; ","")&amp;IF(AND(P35&lt;&gt;"",Q35&lt;&gt;"",Q35&lt;P35),"Check-out before check-in; ","")&amp;IF(AND(B35&lt;&gt;"",D35&lt;&gt;"",E35&lt;&gt;"",I35&lt;&gt;"",M35&lt;&gt;"Canceled",COUNTIFS($B$2:$B$251,B35,$I$2:$I$251,I35,$M$2:$M$251,"&lt;&gt;Canceled",$D$2:$D$251,"&lt;"&amp;E35,$E$2:$E$251,"&gt;"&amp;D35)&gt;1),"Provider overlap; ","")&amp;IF(AND(B35&lt;&gt;"",D35&lt;&gt;"",E35&lt;&gt;"",J35&lt;&gt;"",K35&lt;&gt;"",M35&lt;&gt;"Canceled",COUNTIFS($B$2:$B$251,B35,$J$2:$J$251,J35,$K$2:$K$251,K35,$M$2:$M$251,"&lt;&gt;Canceled",$D$2:$D$251,"&lt;"&amp;E35,$E$2:$E$251,"&gt;"&amp;D35)&gt;1),"Room overlap; ",""))</f>
        <v/>
      </c>
    </row>
    <row r="36" customFormat="false" ht="15" hidden="false" customHeight="false" outlineLevel="0" collapsed="false">
      <c r="A36" s="13"/>
      <c r="B36" s="14"/>
      <c r="C36" s="15" t="str">
        <f aca="false">IF(B36="","",CHOOSE(WEEKDAY(B36,1),"Sunday","Monday","Tuesday","Wednesday","Thursday","Friday","Saturday"))</f>
        <v/>
      </c>
      <c r="D36" s="16"/>
      <c r="E36" s="16"/>
      <c r="F36" s="17" t="str">
        <f aca="false">IF(OR(D36="",E36="",E36&lt;=D36),"",ROUND((E36-D36)*1440,0))</f>
        <v/>
      </c>
      <c r="G36" s="13"/>
      <c r="H36" s="18"/>
      <c r="I36" s="18"/>
      <c r="J36" s="18"/>
      <c r="K36" s="18"/>
      <c r="L36" s="18"/>
      <c r="M36" s="18"/>
      <c r="N36" s="14"/>
      <c r="O36" s="18"/>
      <c r="P36" s="16"/>
      <c r="Q36" s="16"/>
      <c r="R36" s="19"/>
      <c r="S36" s="20" t="str">
        <f aca="false">IF(A36="","",IF(OR(B36="",D36="",E36=""),"Missing appointment date or time; ",IF(E36&lt;=D36,"End time must be after start time; ",""))&amp;IF(G36="","Missing patient alias; ","")&amp;IF(H36="","Missing visit type; ","")&amp;IF(I36="","Missing provider; ","")&amp;IF(J36="","Missing clinic; ","")&amp;IF(K36="","Missing room; ","")&amp;IF(L36="","Missing appointment mode; ","")&amp;IF(M36="","Missing status; ","")&amp;IF(AND(N36&lt;&gt;"",B36&lt;&gt;"",N36&gt;B36),"Booking date after appointment date; ","")&amp;IF(AND(P36&lt;&gt;"",Q36&lt;&gt;"",Q36&lt;P36),"Check-out before check-in; ","")&amp;IF(AND(B36&lt;&gt;"",D36&lt;&gt;"",E36&lt;&gt;"",I36&lt;&gt;"",M36&lt;&gt;"Canceled",COUNTIFS($B$2:$B$251,B36,$I$2:$I$251,I36,$M$2:$M$251,"&lt;&gt;Canceled",$D$2:$D$251,"&lt;"&amp;E36,$E$2:$E$251,"&gt;"&amp;D36)&gt;1),"Provider overlap; ","")&amp;IF(AND(B36&lt;&gt;"",D36&lt;&gt;"",E36&lt;&gt;"",J36&lt;&gt;"",K36&lt;&gt;"",M36&lt;&gt;"Canceled",COUNTIFS($B$2:$B$251,B36,$J$2:$J$251,J36,$K$2:$K$251,K36,$M$2:$M$251,"&lt;&gt;Canceled",$D$2:$D$251,"&lt;"&amp;E36,$E$2:$E$251,"&gt;"&amp;D36)&gt;1),"Room overlap; ",""))</f>
        <v/>
      </c>
    </row>
    <row r="37" customFormat="false" ht="15" hidden="false" customHeight="false" outlineLevel="0" collapsed="false">
      <c r="A37" s="13"/>
      <c r="B37" s="14"/>
      <c r="C37" s="15" t="str">
        <f aca="false">IF(B37="","",CHOOSE(WEEKDAY(B37,1),"Sunday","Monday","Tuesday","Wednesday","Thursday","Friday","Saturday"))</f>
        <v/>
      </c>
      <c r="D37" s="16"/>
      <c r="E37" s="16"/>
      <c r="F37" s="17" t="str">
        <f aca="false">IF(OR(D37="",E37="",E37&lt;=D37),"",ROUND((E37-D37)*1440,0))</f>
        <v/>
      </c>
      <c r="G37" s="13"/>
      <c r="H37" s="18"/>
      <c r="I37" s="18"/>
      <c r="J37" s="18"/>
      <c r="K37" s="18"/>
      <c r="L37" s="18"/>
      <c r="M37" s="18"/>
      <c r="N37" s="14"/>
      <c r="O37" s="18"/>
      <c r="P37" s="16"/>
      <c r="Q37" s="16"/>
      <c r="R37" s="19"/>
      <c r="S37" s="20" t="str">
        <f aca="false">IF(A37="","",IF(OR(B37="",D37="",E37=""),"Missing appointment date or time; ",IF(E37&lt;=D37,"End time must be after start time; ",""))&amp;IF(G37="","Missing patient alias; ","")&amp;IF(H37="","Missing visit type; ","")&amp;IF(I37="","Missing provider; ","")&amp;IF(J37="","Missing clinic; ","")&amp;IF(K37="","Missing room; ","")&amp;IF(L37="","Missing appointment mode; ","")&amp;IF(M37="","Missing status; ","")&amp;IF(AND(N37&lt;&gt;"",B37&lt;&gt;"",N37&gt;B37),"Booking date after appointment date; ","")&amp;IF(AND(P37&lt;&gt;"",Q37&lt;&gt;"",Q37&lt;P37),"Check-out before check-in; ","")&amp;IF(AND(B37&lt;&gt;"",D37&lt;&gt;"",E37&lt;&gt;"",I37&lt;&gt;"",M37&lt;&gt;"Canceled",COUNTIFS($B$2:$B$251,B37,$I$2:$I$251,I37,$M$2:$M$251,"&lt;&gt;Canceled",$D$2:$D$251,"&lt;"&amp;E37,$E$2:$E$251,"&gt;"&amp;D37)&gt;1),"Provider overlap; ","")&amp;IF(AND(B37&lt;&gt;"",D37&lt;&gt;"",E37&lt;&gt;"",J37&lt;&gt;"",K37&lt;&gt;"",M37&lt;&gt;"Canceled",COUNTIFS($B$2:$B$251,B37,$J$2:$J$251,J37,$K$2:$K$251,K37,$M$2:$M$251,"&lt;&gt;Canceled",$D$2:$D$251,"&lt;"&amp;E37,$E$2:$E$251,"&gt;"&amp;D37)&gt;1),"Room overlap; ",""))</f>
        <v/>
      </c>
    </row>
    <row r="38" customFormat="false" ht="15" hidden="false" customHeight="false" outlineLevel="0" collapsed="false">
      <c r="A38" s="13"/>
      <c r="B38" s="14"/>
      <c r="C38" s="15" t="str">
        <f aca="false">IF(B38="","",CHOOSE(WEEKDAY(B38,1),"Sunday","Monday","Tuesday","Wednesday","Thursday","Friday","Saturday"))</f>
        <v/>
      </c>
      <c r="D38" s="16"/>
      <c r="E38" s="16"/>
      <c r="F38" s="17" t="str">
        <f aca="false">IF(OR(D38="",E38="",E38&lt;=D38),"",ROUND((E38-D38)*1440,0))</f>
        <v/>
      </c>
      <c r="G38" s="13"/>
      <c r="H38" s="18"/>
      <c r="I38" s="18"/>
      <c r="J38" s="18"/>
      <c r="K38" s="18"/>
      <c r="L38" s="18"/>
      <c r="M38" s="18"/>
      <c r="N38" s="14"/>
      <c r="O38" s="18"/>
      <c r="P38" s="16"/>
      <c r="Q38" s="16"/>
      <c r="R38" s="19"/>
      <c r="S38" s="20" t="str">
        <f aca="false">IF(A38="","",IF(OR(B38="",D38="",E38=""),"Missing appointment date or time; ",IF(E38&lt;=D38,"End time must be after start time; ",""))&amp;IF(G38="","Missing patient alias; ","")&amp;IF(H38="","Missing visit type; ","")&amp;IF(I38="","Missing provider; ","")&amp;IF(J38="","Missing clinic; ","")&amp;IF(K38="","Missing room; ","")&amp;IF(L38="","Missing appointment mode; ","")&amp;IF(M38="","Missing status; ","")&amp;IF(AND(N38&lt;&gt;"",B38&lt;&gt;"",N38&gt;B38),"Booking date after appointment date; ","")&amp;IF(AND(P38&lt;&gt;"",Q38&lt;&gt;"",Q38&lt;P38),"Check-out before check-in; ","")&amp;IF(AND(B38&lt;&gt;"",D38&lt;&gt;"",E38&lt;&gt;"",I38&lt;&gt;"",M38&lt;&gt;"Canceled",COUNTIFS($B$2:$B$251,B38,$I$2:$I$251,I38,$M$2:$M$251,"&lt;&gt;Canceled",$D$2:$D$251,"&lt;"&amp;E38,$E$2:$E$251,"&gt;"&amp;D38)&gt;1),"Provider overlap; ","")&amp;IF(AND(B38&lt;&gt;"",D38&lt;&gt;"",E38&lt;&gt;"",J38&lt;&gt;"",K38&lt;&gt;"",M38&lt;&gt;"Canceled",COUNTIFS($B$2:$B$251,B38,$J$2:$J$251,J38,$K$2:$K$251,K38,$M$2:$M$251,"&lt;&gt;Canceled",$D$2:$D$251,"&lt;"&amp;E38,$E$2:$E$251,"&gt;"&amp;D38)&gt;1),"Room overlap; ",""))</f>
        <v/>
      </c>
    </row>
    <row r="39" customFormat="false" ht="15" hidden="false" customHeight="false" outlineLevel="0" collapsed="false">
      <c r="A39" s="13"/>
      <c r="B39" s="14"/>
      <c r="C39" s="15" t="str">
        <f aca="false">IF(B39="","",CHOOSE(WEEKDAY(B39,1),"Sunday","Monday","Tuesday","Wednesday","Thursday","Friday","Saturday"))</f>
        <v/>
      </c>
      <c r="D39" s="16"/>
      <c r="E39" s="16"/>
      <c r="F39" s="17" t="str">
        <f aca="false">IF(OR(D39="",E39="",E39&lt;=D39),"",ROUND((E39-D39)*1440,0))</f>
        <v/>
      </c>
      <c r="G39" s="13"/>
      <c r="H39" s="18"/>
      <c r="I39" s="18"/>
      <c r="J39" s="18"/>
      <c r="K39" s="18"/>
      <c r="L39" s="18"/>
      <c r="M39" s="18"/>
      <c r="N39" s="14"/>
      <c r="O39" s="18"/>
      <c r="P39" s="16"/>
      <c r="Q39" s="16"/>
      <c r="R39" s="19"/>
      <c r="S39" s="20" t="str">
        <f aca="false">IF(A39="","",IF(OR(B39="",D39="",E39=""),"Missing appointment date or time; ",IF(E39&lt;=D39,"End time must be after start time; ",""))&amp;IF(G39="","Missing patient alias; ","")&amp;IF(H39="","Missing visit type; ","")&amp;IF(I39="","Missing provider; ","")&amp;IF(J39="","Missing clinic; ","")&amp;IF(K39="","Missing room; ","")&amp;IF(L39="","Missing appointment mode; ","")&amp;IF(M39="","Missing status; ","")&amp;IF(AND(N39&lt;&gt;"",B39&lt;&gt;"",N39&gt;B39),"Booking date after appointment date; ","")&amp;IF(AND(P39&lt;&gt;"",Q39&lt;&gt;"",Q39&lt;P39),"Check-out before check-in; ","")&amp;IF(AND(B39&lt;&gt;"",D39&lt;&gt;"",E39&lt;&gt;"",I39&lt;&gt;"",M39&lt;&gt;"Canceled",COUNTIFS($B$2:$B$251,B39,$I$2:$I$251,I39,$M$2:$M$251,"&lt;&gt;Canceled",$D$2:$D$251,"&lt;"&amp;E39,$E$2:$E$251,"&gt;"&amp;D39)&gt;1),"Provider overlap; ","")&amp;IF(AND(B39&lt;&gt;"",D39&lt;&gt;"",E39&lt;&gt;"",J39&lt;&gt;"",K39&lt;&gt;"",M39&lt;&gt;"Canceled",COUNTIFS($B$2:$B$251,B39,$J$2:$J$251,J39,$K$2:$K$251,K39,$M$2:$M$251,"&lt;&gt;Canceled",$D$2:$D$251,"&lt;"&amp;E39,$E$2:$E$251,"&gt;"&amp;D39)&gt;1),"Room overlap; ",""))</f>
        <v/>
      </c>
    </row>
    <row r="40" customFormat="false" ht="15" hidden="false" customHeight="false" outlineLevel="0" collapsed="false">
      <c r="A40" s="13"/>
      <c r="B40" s="14"/>
      <c r="C40" s="15" t="str">
        <f aca="false">IF(B40="","",CHOOSE(WEEKDAY(B40,1),"Sunday","Monday","Tuesday","Wednesday","Thursday","Friday","Saturday"))</f>
        <v/>
      </c>
      <c r="D40" s="16"/>
      <c r="E40" s="16"/>
      <c r="F40" s="17" t="str">
        <f aca="false">IF(OR(D40="",E40="",E40&lt;=D40),"",ROUND((E40-D40)*1440,0))</f>
        <v/>
      </c>
      <c r="G40" s="13"/>
      <c r="H40" s="18"/>
      <c r="I40" s="18"/>
      <c r="J40" s="18"/>
      <c r="K40" s="18"/>
      <c r="L40" s="18"/>
      <c r="M40" s="18"/>
      <c r="N40" s="14"/>
      <c r="O40" s="18"/>
      <c r="P40" s="16"/>
      <c r="Q40" s="16"/>
      <c r="R40" s="19"/>
      <c r="S40" s="20" t="str">
        <f aca="false">IF(A40="","",IF(OR(B40="",D40="",E40=""),"Missing appointment date or time; ",IF(E40&lt;=D40,"End time must be after start time; ",""))&amp;IF(G40="","Missing patient alias; ","")&amp;IF(H40="","Missing visit type; ","")&amp;IF(I40="","Missing provider; ","")&amp;IF(J40="","Missing clinic; ","")&amp;IF(K40="","Missing room; ","")&amp;IF(L40="","Missing appointment mode; ","")&amp;IF(M40="","Missing status; ","")&amp;IF(AND(N40&lt;&gt;"",B40&lt;&gt;"",N40&gt;B40),"Booking date after appointment date; ","")&amp;IF(AND(P40&lt;&gt;"",Q40&lt;&gt;"",Q40&lt;P40),"Check-out before check-in; ","")&amp;IF(AND(B40&lt;&gt;"",D40&lt;&gt;"",E40&lt;&gt;"",I40&lt;&gt;"",M40&lt;&gt;"Canceled",COUNTIFS($B$2:$B$251,B40,$I$2:$I$251,I40,$M$2:$M$251,"&lt;&gt;Canceled",$D$2:$D$251,"&lt;"&amp;E40,$E$2:$E$251,"&gt;"&amp;D40)&gt;1),"Provider overlap; ","")&amp;IF(AND(B40&lt;&gt;"",D40&lt;&gt;"",E40&lt;&gt;"",J40&lt;&gt;"",K40&lt;&gt;"",M40&lt;&gt;"Canceled",COUNTIFS($B$2:$B$251,B40,$J$2:$J$251,J40,$K$2:$K$251,K40,$M$2:$M$251,"&lt;&gt;Canceled",$D$2:$D$251,"&lt;"&amp;E40,$E$2:$E$251,"&gt;"&amp;D40)&gt;1),"Room overlap; ",""))</f>
        <v/>
      </c>
    </row>
    <row r="41" customFormat="false" ht="15" hidden="false" customHeight="false" outlineLevel="0" collapsed="false">
      <c r="A41" s="13"/>
      <c r="B41" s="14"/>
      <c r="C41" s="15" t="str">
        <f aca="false">IF(B41="","",CHOOSE(WEEKDAY(B41,1),"Sunday","Monday","Tuesday","Wednesday","Thursday","Friday","Saturday"))</f>
        <v/>
      </c>
      <c r="D41" s="16"/>
      <c r="E41" s="16"/>
      <c r="F41" s="17" t="str">
        <f aca="false">IF(OR(D41="",E41="",E41&lt;=D41),"",ROUND((E41-D41)*1440,0))</f>
        <v/>
      </c>
      <c r="G41" s="13"/>
      <c r="H41" s="18"/>
      <c r="I41" s="18"/>
      <c r="J41" s="18"/>
      <c r="K41" s="18"/>
      <c r="L41" s="18"/>
      <c r="M41" s="18"/>
      <c r="N41" s="14"/>
      <c r="O41" s="18"/>
      <c r="P41" s="16"/>
      <c r="Q41" s="16"/>
      <c r="R41" s="19"/>
      <c r="S41" s="20" t="str">
        <f aca="false">IF(A41="","",IF(OR(B41="",D41="",E41=""),"Missing appointment date or time; ",IF(E41&lt;=D41,"End time must be after start time; ",""))&amp;IF(G41="","Missing patient alias; ","")&amp;IF(H41="","Missing visit type; ","")&amp;IF(I41="","Missing provider; ","")&amp;IF(J41="","Missing clinic; ","")&amp;IF(K41="","Missing room; ","")&amp;IF(L41="","Missing appointment mode; ","")&amp;IF(M41="","Missing status; ","")&amp;IF(AND(N41&lt;&gt;"",B41&lt;&gt;"",N41&gt;B41),"Booking date after appointment date; ","")&amp;IF(AND(P41&lt;&gt;"",Q41&lt;&gt;"",Q41&lt;P41),"Check-out before check-in; ","")&amp;IF(AND(B41&lt;&gt;"",D41&lt;&gt;"",E41&lt;&gt;"",I41&lt;&gt;"",M41&lt;&gt;"Canceled",COUNTIFS($B$2:$B$251,B41,$I$2:$I$251,I41,$M$2:$M$251,"&lt;&gt;Canceled",$D$2:$D$251,"&lt;"&amp;E41,$E$2:$E$251,"&gt;"&amp;D41)&gt;1),"Provider overlap; ","")&amp;IF(AND(B41&lt;&gt;"",D41&lt;&gt;"",E41&lt;&gt;"",J41&lt;&gt;"",K41&lt;&gt;"",M41&lt;&gt;"Canceled",COUNTIFS($B$2:$B$251,B41,$J$2:$J$251,J41,$K$2:$K$251,K41,$M$2:$M$251,"&lt;&gt;Canceled",$D$2:$D$251,"&lt;"&amp;E41,$E$2:$E$251,"&gt;"&amp;D41)&gt;1),"Room overlap; ",""))</f>
        <v/>
      </c>
    </row>
    <row r="42" customFormat="false" ht="15" hidden="false" customHeight="false" outlineLevel="0" collapsed="false">
      <c r="A42" s="13"/>
      <c r="B42" s="14"/>
      <c r="C42" s="15" t="str">
        <f aca="false">IF(B42="","",CHOOSE(WEEKDAY(B42,1),"Sunday","Monday","Tuesday","Wednesday","Thursday","Friday","Saturday"))</f>
        <v/>
      </c>
      <c r="D42" s="16"/>
      <c r="E42" s="16"/>
      <c r="F42" s="17" t="str">
        <f aca="false">IF(OR(D42="",E42="",E42&lt;=D42),"",ROUND((E42-D42)*1440,0))</f>
        <v/>
      </c>
      <c r="G42" s="13"/>
      <c r="H42" s="18"/>
      <c r="I42" s="18"/>
      <c r="J42" s="18"/>
      <c r="K42" s="18"/>
      <c r="L42" s="18"/>
      <c r="M42" s="18"/>
      <c r="N42" s="14"/>
      <c r="O42" s="18"/>
      <c r="P42" s="16"/>
      <c r="Q42" s="16"/>
      <c r="R42" s="19"/>
      <c r="S42" s="20" t="str">
        <f aca="false">IF(A42="","",IF(OR(B42="",D42="",E42=""),"Missing appointment date or time; ",IF(E42&lt;=D42,"End time must be after start time; ",""))&amp;IF(G42="","Missing patient alias; ","")&amp;IF(H42="","Missing visit type; ","")&amp;IF(I42="","Missing provider; ","")&amp;IF(J42="","Missing clinic; ","")&amp;IF(K42="","Missing room; ","")&amp;IF(L42="","Missing appointment mode; ","")&amp;IF(M42="","Missing status; ","")&amp;IF(AND(N42&lt;&gt;"",B42&lt;&gt;"",N42&gt;B42),"Booking date after appointment date; ","")&amp;IF(AND(P42&lt;&gt;"",Q42&lt;&gt;"",Q42&lt;P42),"Check-out before check-in; ","")&amp;IF(AND(B42&lt;&gt;"",D42&lt;&gt;"",E42&lt;&gt;"",I42&lt;&gt;"",M42&lt;&gt;"Canceled",COUNTIFS($B$2:$B$251,B42,$I$2:$I$251,I42,$M$2:$M$251,"&lt;&gt;Canceled",$D$2:$D$251,"&lt;"&amp;E42,$E$2:$E$251,"&gt;"&amp;D42)&gt;1),"Provider overlap; ","")&amp;IF(AND(B42&lt;&gt;"",D42&lt;&gt;"",E42&lt;&gt;"",J42&lt;&gt;"",K42&lt;&gt;"",M42&lt;&gt;"Canceled",COUNTIFS($B$2:$B$251,B42,$J$2:$J$251,J42,$K$2:$K$251,K42,$M$2:$M$251,"&lt;&gt;Canceled",$D$2:$D$251,"&lt;"&amp;E42,$E$2:$E$251,"&gt;"&amp;D42)&gt;1),"Room overlap; ",""))</f>
        <v/>
      </c>
    </row>
    <row r="43" customFormat="false" ht="15" hidden="false" customHeight="false" outlineLevel="0" collapsed="false">
      <c r="A43" s="13"/>
      <c r="B43" s="14"/>
      <c r="C43" s="15" t="str">
        <f aca="false">IF(B43="","",CHOOSE(WEEKDAY(B43,1),"Sunday","Monday","Tuesday","Wednesday","Thursday","Friday","Saturday"))</f>
        <v/>
      </c>
      <c r="D43" s="16"/>
      <c r="E43" s="16"/>
      <c r="F43" s="17" t="str">
        <f aca="false">IF(OR(D43="",E43="",E43&lt;=D43),"",ROUND((E43-D43)*1440,0))</f>
        <v/>
      </c>
      <c r="G43" s="13"/>
      <c r="H43" s="18"/>
      <c r="I43" s="18"/>
      <c r="J43" s="18"/>
      <c r="K43" s="18"/>
      <c r="L43" s="18"/>
      <c r="M43" s="18"/>
      <c r="N43" s="14"/>
      <c r="O43" s="18"/>
      <c r="P43" s="16"/>
      <c r="Q43" s="16"/>
      <c r="R43" s="19"/>
      <c r="S43" s="20" t="str">
        <f aca="false">IF(A43="","",IF(OR(B43="",D43="",E43=""),"Missing appointment date or time; ",IF(E43&lt;=D43,"End time must be after start time; ",""))&amp;IF(G43="","Missing patient alias; ","")&amp;IF(H43="","Missing visit type; ","")&amp;IF(I43="","Missing provider; ","")&amp;IF(J43="","Missing clinic; ","")&amp;IF(K43="","Missing room; ","")&amp;IF(L43="","Missing appointment mode; ","")&amp;IF(M43="","Missing status; ","")&amp;IF(AND(N43&lt;&gt;"",B43&lt;&gt;"",N43&gt;B43),"Booking date after appointment date; ","")&amp;IF(AND(P43&lt;&gt;"",Q43&lt;&gt;"",Q43&lt;P43),"Check-out before check-in; ","")&amp;IF(AND(B43&lt;&gt;"",D43&lt;&gt;"",E43&lt;&gt;"",I43&lt;&gt;"",M43&lt;&gt;"Canceled",COUNTIFS($B$2:$B$251,B43,$I$2:$I$251,I43,$M$2:$M$251,"&lt;&gt;Canceled",$D$2:$D$251,"&lt;"&amp;E43,$E$2:$E$251,"&gt;"&amp;D43)&gt;1),"Provider overlap; ","")&amp;IF(AND(B43&lt;&gt;"",D43&lt;&gt;"",E43&lt;&gt;"",J43&lt;&gt;"",K43&lt;&gt;"",M43&lt;&gt;"Canceled",COUNTIFS($B$2:$B$251,B43,$J$2:$J$251,J43,$K$2:$K$251,K43,$M$2:$M$251,"&lt;&gt;Canceled",$D$2:$D$251,"&lt;"&amp;E43,$E$2:$E$251,"&gt;"&amp;D43)&gt;1),"Room overlap; ",""))</f>
        <v/>
      </c>
    </row>
    <row r="44" customFormat="false" ht="15" hidden="false" customHeight="false" outlineLevel="0" collapsed="false">
      <c r="A44" s="13"/>
      <c r="B44" s="14"/>
      <c r="C44" s="15" t="str">
        <f aca="false">IF(B44="","",CHOOSE(WEEKDAY(B44,1),"Sunday","Monday","Tuesday","Wednesday","Thursday","Friday","Saturday"))</f>
        <v/>
      </c>
      <c r="D44" s="16"/>
      <c r="E44" s="16"/>
      <c r="F44" s="17" t="str">
        <f aca="false">IF(OR(D44="",E44="",E44&lt;=D44),"",ROUND((E44-D44)*1440,0))</f>
        <v/>
      </c>
      <c r="G44" s="13"/>
      <c r="H44" s="18"/>
      <c r="I44" s="18"/>
      <c r="J44" s="18"/>
      <c r="K44" s="18"/>
      <c r="L44" s="18"/>
      <c r="M44" s="18"/>
      <c r="N44" s="14"/>
      <c r="O44" s="18"/>
      <c r="P44" s="16"/>
      <c r="Q44" s="16"/>
      <c r="R44" s="19"/>
      <c r="S44" s="20" t="str">
        <f aca="false">IF(A44="","",IF(OR(B44="",D44="",E44=""),"Missing appointment date or time; ",IF(E44&lt;=D44,"End time must be after start time; ",""))&amp;IF(G44="","Missing patient alias; ","")&amp;IF(H44="","Missing visit type; ","")&amp;IF(I44="","Missing provider; ","")&amp;IF(J44="","Missing clinic; ","")&amp;IF(K44="","Missing room; ","")&amp;IF(L44="","Missing appointment mode; ","")&amp;IF(M44="","Missing status; ","")&amp;IF(AND(N44&lt;&gt;"",B44&lt;&gt;"",N44&gt;B44),"Booking date after appointment date; ","")&amp;IF(AND(P44&lt;&gt;"",Q44&lt;&gt;"",Q44&lt;P44),"Check-out before check-in; ","")&amp;IF(AND(B44&lt;&gt;"",D44&lt;&gt;"",E44&lt;&gt;"",I44&lt;&gt;"",M44&lt;&gt;"Canceled",COUNTIFS($B$2:$B$251,B44,$I$2:$I$251,I44,$M$2:$M$251,"&lt;&gt;Canceled",$D$2:$D$251,"&lt;"&amp;E44,$E$2:$E$251,"&gt;"&amp;D44)&gt;1),"Provider overlap; ","")&amp;IF(AND(B44&lt;&gt;"",D44&lt;&gt;"",E44&lt;&gt;"",J44&lt;&gt;"",K44&lt;&gt;"",M44&lt;&gt;"Canceled",COUNTIFS($B$2:$B$251,B44,$J$2:$J$251,J44,$K$2:$K$251,K44,$M$2:$M$251,"&lt;&gt;Canceled",$D$2:$D$251,"&lt;"&amp;E44,$E$2:$E$251,"&gt;"&amp;D44)&gt;1),"Room overlap; ",""))</f>
        <v/>
      </c>
    </row>
    <row r="45" customFormat="false" ht="15" hidden="false" customHeight="false" outlineLevel="0" collapsed="false">
      <c r="A45" s="13"/>
      <c r="B45" s="14"/>
      <c r="C45" s="15" t="str">
        <f aca="false">IF(B45="","",CHOOSE(WEEKDAY(B45,1),"Sunday","Monday","Tuesday","Wednesday","Thursday","Friday","Saturday"))</f>
        <v/>
      </c>
      <c r="D45" s="16"/>
      <c r="E45" s="16"/>
      <c r="F45" s="17" t="str">
        <f aca="false">IF(OR(D45="",E45="",E45&lt;=D45),"",ROUND((E45-D45)*1440,0))</f>
        <v/>
      </c>
      <c r="G45" s="13"/>
      <c r="H45" s="18"/>
      <c r="I45" s="18"/>
      <c r="J45" s="18"/>
      <c r="K45" s="18"/>
      <c r="L45" s="18"/>
      <c r="M45" s="18"/>
      <c r="N45" s="14"/>
      <c r="O45" s="18"/>
      <c r="P45" s="16"/>
      <c r="Q45" s="16"/>
      <c r="R45" s="19"/>
      <c r="S45" s="20" t="str">
        <f aca="false">IF(A45="","",IF(OR(B45="",D45="",E45=""),"Missing appointment date or time; ",IF(E45&lt;=D45,"End time must be after start time; ",""))&amp;IF(G45="","Missing patient alias; ","")&amp;IF(H45="","Missing visit type; ","")&amp;IF(I45="","Missing provider; ","")&amp;IF(J45="","Missing clinic; ","")&amp;IF(K45="","Missing room; ","")&amp;IF(L45="","Missing appointment mode; ","")&amp;IF(M45="","Missing status; ","")&amp;IF(AND(N45&lt;&gt;"",B45&lt;&gt;"",N45&gt;B45),"Booking date after appointment date; ","")&amp;IF(AND(P45&lt;&gt;"",Q45&lt;&gt;"",Q45&lt;P45),"Check-out before check-in; ","")&amp;IF(AND(B45&lt;&gt;"",D45&lt;&gt;"",E45&lt;&gt;"",I45&lt;&gt;"",M45&lt;&gt;"Canceled",COUNTIFS($B$2:$B$251,B45,$I$2:$I$251,I45,$M$2:$M$251,"&lt;&gt;Canceled",$D$2:$D$251,"&lt;"&amp;E45,$E$2:$E$251,"&gt;"&amp;D45)&gt;1),"Provider overlap; ","")&amp;IF(AND(B45&lt;&gt;"",D45&lt;&gt;"",E45&lt;&gt;"",J45&lt;&gt;"",K45&lt;&gt;"",M45&lt;&gt;"Canceled",COUNTIFS($B$2:$B$251,B45,$J$2:$J$251,J45,$K$2:$K$251,K45,$M$2:$M$251,"&lt;&gt;Canceled",$D$2:$D$251,"&lt;"&amp;E45,$E$2:$E$251,"&gt;"&amp;D45)&gt;1),"Room overlap; ",""))</f>
        <v/>
      </c>
    </row>
    <row r="46" customFormat="false" ht="15" hidden="false" customHeight="false" outlineLevel="0" collapsed="false">
      <c r="A46" s="13"/>
      <c r="B46" s="14"/>
      <c r="C46" s="15" t="str">
        <f aca="false">IF(B46="","",CHOOSE(WEEKDAY(B46,1),"Sunday","Monday","Tuesday","Wednesday","Thursday","Friday","Saturday"))</f>
        <v/>
      </c>
      <c r="D46" s="16"/>
      <c r="E46" s="16"/>
      <c r="F46" s="17" t="str">
        <f aca="false">IF(OR(D46="",E46="",E46&lt;=D46),"",ROUND((E46-D46)*1440,0))</f>
        <v/>
      </c>
      <c r="G46" s="13"/>
      <c r="H46" s="18"/>
      <c r="I46" s="18"/>
      <c r="J46" s="18"/>
      <c r="K46" s="18"/>
      <c r="L46" s="18"/>
      <c r="M46" s="18"/>
      <c r="N46" s="14"/>
      <c r="O46" s="18"/>
      <c r="P46" s="16"/>
      <c r="Q46" s="16"/>
      <c r="R46" s="19"/>
      <c r="S46" s="20" t="str">
        <f aca="false">IF(A46="","",IF(OR(B46="",D46="",E46=""),"Missing appointment date or time; ",IF(E46&lt;=D46,"End time must be after start time; ",""))&amp;IF(G46="","Missing patient alias; ","")&amp;IF(H46="","Missing visit type; ","")&amp;IF(I46="","Missing provider; ","")&amp;IF(J46="","Missing clinic; ","")&amp;IF(K46="","Missing room; ","")&amp;IF(L46="","Missing appointment mode; ","")&amp;IF(M46="","Missing status; ","")&amp;IF(AND(N46&lt;&gt;"",B46&lt;&gt;"",N46&gt;B46),"Booking date after appointment date; ","")&amp;IF(AND(P46&lt;&gt;"",Q46&lt;&gt;"",Q46&lt;P46),"Check-out before check-in; ","")&amp;IF(AND(B46&lt;&gt;"",D46&lt;&gt;"",E46&lt;&gt;"",I46&lt;&gt;"",M46&lt;&gt;"Canceled",COUNTIFS($B$2:$B$251,B46,$I$2:$I$251,I46,$M$2:$M$251,"&lt;&gt;Canceled",$D$2:$D$251,"&lt;"&amp;E46,$E$2:$E$251,"&gt;"&amp;D46)&gt;1),"Provider overlap; ","")&amp;IF(AND(B46&lt;&gt;"",D46&lt;&gt;"",E46&lt;&gt;"",J46&lt;&gt;"",K46&lt;&gt;"",M46&lt;&gt;"Canceled",COUNTIFS($B$2:$B$251,B46,$J$2:$J$251,J46,$K$2:$K$251,K46,$M$2:$M$251,"&lt;&gt;Canceled",$D$2:$D$251,"&lt;"&amp;E46,$E$2:$E$251,"&gt;"&amp;D46)&gt;1),"Room overlap; ",""))</f>
        <v/>
      </c>
    </row>
    <row r="47" customFormat="false" ht="15" hidden="false" customHeight="false" outlineLevel="0" collapsed="false">
      <c r="A47" s="13"/>
      <c r="B47" s="14"/>
      <c r="C47" s="15" t="str">
        <f aca="false">IF(B47="","",CHOOSE(WEEKDAY(B47,1),"Sunday","Monday","Tuesday","Wednesday","Thursday","Friday","Saturday"))</f>
        <v/>
      </c>
      <c r="D47" s="16"/>
      <c r="E47" s="16"/>
      <c r="F47" s="17" t="str">
        <f aca="false">IF(OR(D47="",E47="",E47&lt;=D47),"",ROUND((E47-D47)*1440,0))</f>
        <v/>
      </c>
      <c r="G47" s="13"/>
      <c r="H47" s="18"/>
      <c r="I47" s="18"/>
      <c r="J47" s="18"/>
      <c r="K47" s="18"/>
      <c r="L47" s="18"/>
      <c r="M47" s="18"/>
      <c r="N47" s="14"/>
      <c r="O47" s="18"/>
      <c r="P47" s="16"/>
      <c r="Q47" s="16"/>
      <c r="R47" s="19"/>
      <c r="S47" s="20" t="str">
        <f aca="false">IF(A47="","",IF(OR(B47="",D47="",E47=""),"Missing appointment date or time; ",IF(E47&lt;=D47,"End time must be after start time; ",""))&amp;IF(G47="","Missing patient alias; ","")&amp;IF(H47="","Missing visit type; ","")&amp;IF(I47="","Missing provider; ","")&amp;IF(J47="","Missing clinic; ","")&amp;IF(K47="","Missing room; ","")&amp;IF(L47="","Missing appointment mode; ","")&amp;IF(M47="","Missing status; ","")&amp;IF(AND(N47&lt;&gt;"",B47&lt;&gt;"",N47&gt;B47),"Booking date after appointment date; ","")&amp;IF(AND(P47&lt;&gt;"",Q47&lt;&gt;"",Q47&lt;P47),"Check-out before check-in; ","")&amp;IF(AND(B47&lt;&gt;"",D47&lt;&gt;"",E47&lt;&gt;"",I47&lt;&gt;"",M47&lt;&gt;"Canceled",COUNTIFS($B$2:$B$251,B47,$I$2:$I$251,I47,$M$2:$M$251,"&lt;&gt;Canceled",$D$2:$D$251,"&lt;"&amp;E47,$E$2:$E$251,"&gt;"&amp;D47)&gt;1),"Provider overlap; ","")&amp;IF(AND(B47&lt;&gt;"",D47&lt;&gt;"",E47&lt;&gt;"",J47&lt;&gt;"",K47&lt;&gt;"",M47&lt;&gt;"Canceled",COUNTIFS($B$2:$B$251,B47,$J$2:$J$251,J47,$K$2:$K$251,K47,$M$2:$M$251,"&lt;&gt;Canceled",$D$2:$D$251,"&lt;"&amp;E47,$E$2:$E$251,"&gt;"&amp;D47)&gt;1),"Room overlap; ",""))</f>
        <v/>
      </c>
    </row>
    <row r="48" customFormat="false" ht="15" hidden="false" customHeight="false" outlineLevel="0" collapsed="false">
      <c r="A48" s="13"/>
      <c r="B48" s="14"/>
      <c r="C48" s="15" t="str">
        <f aca="false">IF(B48="","",CHOOSE(WEEKDAY(B48,1),"Sunday","Monday","Tuesday","Wednesday","Thursday","Friday","Saturday"))</f>
        <v/>
      </c>
      <c r="D48" s="16"/>
      <c r="E48" s="16"/>
      <c r="F48" s="17" t="str">
        <f aca="false">IF(OR(D48="",E48="",E48&lt;=D48),"",ROUND((E48-D48)*1440,0))</f>
        <v/>
      </c>
      <c r="G48" s="13"/>
      <c r="H48" s="18"/>
      <c r="I48" s="18"/>
      <c r="J48" s="18"/>
      <c r="K48" s="18"/>
      <c r="L48" s="18"/>
      <c r="M48" s="18"/>
      <c r="N48" s="14"/>
      <c r="O48" s="18"/>
      <c r="P48" s="16"/>
      <c r="Q48" s="16"/>
      <c r="R48" s="19"/>
      <c r="S48" s="20" t="str">
        <f aca="false">IF(A48="","",IF(OR(B48="",D48="",E48=""),"Missing appointment date or time; ",IF(E48&lt;=D48,"End time must be after start time; ",""))&amp;IF(G48="","Missing patient alias; ","")&amp;IF(H48="","Missing visit type; ","")&amp;IF(I48="","Missing provider; ","")&amp;IF(J48="","Missing clinic; ","")&amp;IF(K48="","Missing room; ","")&amp;IF(L48="","Missing appointment mode; ","")&amp;IF(M48="","Missing status; ","")&amp;IF(AND(N48&lt;&gt;"",B48&lt;&gt;"",N48&gt;B48),"Booking date after appointment date; ","")&amp;IF(AND(P48&lt;&gt;"",Q48&lt;&gt;"",Q48&lt;P48),"Check-out before check-in; ","")&amp;IF(AND(B48&lt;&gt;"",D48&lt;&gt;"",E48&lt;&gt;"",I48&lt;&gt;"",M48&lt;&gt;"Canceled",COUNTIFS($B$2:$B$251,B48,$I$2:$I$251,I48,$M$2:$M$251,"&lt;&gt;Canceled",$D$2:$D$251,"&lt;"&amp;E48,$E$2:$E$251,"&gt;"&amp;D48)&gt;1),"Provider overlap; ","")&amp;IF(AND(B48&lt;&gt;"",D48&lt;&gt;"",E48&lt;&gt;"",J48&lt;&gt;"",K48&lt;&gt;"",M48&lt;&gt;"Canceled",COUNTIFS($B$2:$B$251,B48,$J$2:$J$251,J48,$K$2:$K$251,K48,$M$2:$M$251,"&lt;&gt;Canceled",$D$2:$D$251,"&lt;"&amp;E48,$E$2:$E$251,"&gt;"&amp;D48)&gt;1),"Room overlap; ",""))</f>
        <v/>
      </c>
    </row>
    <row r="49" customFormat="false" ht="15" hidden="false" customHeight="false" outlineLevel="0" collapsed="false">
      <c r="A49" s="13"/>
      <c r="B49" s="14"/>
      <c r="C49" s="15" t="str">
        <f aca="false">IF(B49="","",CHOOSE(WEEKDAY(B49,1),"Sunday","Monday","Tuesday","Wednesday","Thursday","Friday","Saturday"))</f>
        <v/>
      </c>
      <c r="D49" s="16"/>
      <c r="E49" s="16"/>
      <c r="F49" s="17" t="str">
        <f aca="false">IF(OR(D49="",E49="",E49&lt;=D49),"",ROUND((E49-D49)*1440,0))</f>
        <v/>
      </c>
      <c r="G49" s="13"/>
      <c r="H49" s="18"/>
      <c r="I49" s="18"/>
      <c r="J49" s="18"/>
      <c r="K49" s="18"/>
      <c r="L49" s="18"/>
      <c r="M49" s="18"/>
      <c r="N49" s="14"/>
      <c r="O49" s="18"/>
      <c r="P49" s="16"/>
      <c r="Q49" s="16"/>
      <c r="R49" s="19"/>
      <c r="S49" s="20" t="str">
        <f aca="false">IF(A49="","",IF(OR(B49="",D49="",E49=""),"Missing appointment date or time; ",IF(E49&lt;=D49,"End time must be after start time; ",""))&amp;IF(G49="","Missing patient alias; ","")&amp;IF(H49="","Missing visit type; ","")&amp;IF(I49="","Missing provider; ","")&amp;IF(J49="","Missing clinic; ","")&amp;IF(K49="","Missing room; ","")&amp;IF(L49="","Missing appointment mode; ","")&amp;IF(M49="","Missing status; ","")&amp;IF(AND(N49&lt;&gt;"",B49&lt;&gt;"",N49&gt;B49),"Booking date after appointment date; ","")&amp;IF(AND(P49&lt;&gt;"",Q49&lt;&gt;"",Q49&lt;P49),"Check-out before check-in; ","")&amp;IF(AND(B49&lt;&gt;"",D49&lt;&gt;"",E49&lt;&gt;"",I49&lt;&gt;"",M49&lt;&gt;"Canceled",COUNTIFS($B$2:$B$251,B49,$I$2:$I$251,I49,$M$2:$M$251,"&lt;&gt;Canceled",$D$2:$D$251,"&lt;"&amp;E49,$E$2:$E$251,"&gt;"&amp;D49)&gt;1),"Provider overlap; ","")&amp;IF(AND(B49&lt;&gt;"",D49&lt;&gt;"",E49&lt;&gt;"",J49&lt;&gt;"",K49&lt;&gt;"",M49&lt;&gt;"Canceled",COUNTIFS($B$2:$B$251,B49,$J$2:$J$251,J49,$K$2:$K$251,K49,$M$2:$M$251,"&lt;&gt;Canceled",$D$2:$D$251,"&lt;"&amp;E49,$E$2:$E$251,"&gt;"&amp;D49)&gt;1),"Room overlap; ",""))</f>
        <v/>
      </c>
    </row>
    <row r="50" customFormat="false" ht="15" hidden="false" customHeight="false" outlineLevel="0" collapsed="false">
      <c r="A50" s="13"/>
      <c r="B50" s="14"/>
      <c r="C50" s="15" t="str">
        <f aca="false">IF(B50="","",CHOOSE(WEEKDAY(B50,1),"Sunday","Monday","Tuesday","Wednesday","Thursday","Friday","Saturday"))</f>
        <v/>
      </c>
      <c r="D50" s="16"/>
      <c r="E50" s="16"/>
      <c r="F50" s="17" t="str">
        <f aca="false">IF(OR(D50="",E50="",E50&lt;=D50),"",ROUND((E50-D50)*1440,0))</f>
        <v/>
      </c>
      <c r="G50" s="13"/>
      <c r="H50" s="18"/>
      <c r="I50" s="18"/>
      <c r="J50" s="18"/>
      <c r="K50" s="18"/>
      <c r="L50" s="18"/>
      <c r="M50" s="18"/>
      <c r="N50" s="14"/>
      <c r="O50" s="18"/>
      <c r="P50" s="16"/>
      <c r="Q50" s="16"/>
      <c r="R50" s="19"/>
      <c r="S50" s="20" t="str">
        <f aca="false">IF(A50="","",IF(OR(B50="",D50="",E50=""),"Missing appointment date or time; ",IF(E50&lt;=D50,"End time must be after start time; ",""))&amp;IF(G50="","Missing patient alias; ","")&amp;IF(H50="","Missing visit type; ","")&amp;IF(I50="","Missing provider; ","")&amp;IF(J50="","Missing clinic; ","")&amp;IF(K50="","Missing room; ","")&amp;IF(L50="","Missing appointment mode; ","")&amp;IF(M50="","Missing status; ","")&amp;IF(AND(N50&lt;&gt;"",B50&lt;&gt;"",N50&gt;B50),"Booking date after appointment date; ","")&amp;IF(AND(P50&lt;&gt;"",Q50&lt;&gt;"",Q50&lt;P50),"Check-out before check-in; ","")&amp;IF(AND(B50&lt;&gt;"",D50&lt;&gt;"",E50&lt;&gt;"",I50&lt;&gt;"",M50&lt;&gt;"Canceled",COUNTIFS($B$2:$B$251,B50,$I$2:$I$251,I50,$M$2:$M$251,"&lt;&gt;Canceled",$D$2:$D$251,"&lt;"&amp;E50,$E$2:$E$251,"&gt;"&amp;D50)&gt;1),"Provider overlap; ","")&amp;IF(AND(B50&lt;&gt;"",D50&lt;&gt;"",E50&lt;&gt;"",J50&lt;&gt;"",K50&lt;&gt;"",M50&lt;&gt;"Canceled",COUNTIFS($B$2:$B$251,B50,$J$2:$J$251,J50,$K$2:$K$251,K50,$M$2:$M$251,"&lt;&gt;Canceled",$D$2:$D$251,"&lt;"&amp;E50,$E$2:$E$251,"&gt;"&amp;D50)&gt;1),"Room overlap; ",""))</f>
        <v/>
      </c>
    </row>
    <row r="51" customFormat="false" ht="15" hidden="false" customHeight="false" outlineLevel="0" collapsed="false">
      <c r="A51" s="13"/>
      <c r="B51" s="14"/>
      <c r="C51" s="15" t="str">
        <f aca="false">IF(B51="","",CHOOSE(WEEKDAY(B51,1),"Sunday","Monday","Tuesday","Wednesday","Thursday","Friday","Saturday"))</f>
        <v/>
      </c>
      <c r="D51" s="16"/>
      <c r="E51" s="16"/>
      <c r="F51" s="17" t="str">
        <f aca="false">IF(OR(D51="",E51="",E51&lt;=D51),"",ROUND((E51-D51)*1440,0))</f>
        <v/>
      </c>
      <c r="G51" s="13"/>
      <c r="H51" s="18"/>
      <c r="I51" s="18"/>
      <c r="J51" s="18"/>
      <c r="K51" s="18"/>
      <c r="L51" s="18"/>
      <c r="M51" s="18"/>
      <c r="N51" s="14"/>
      <c r="O51" s="18"/>
      <c r="P51" s="16"/>
      <c r="Q51" s="16"/>
      <c r="R51" s="19"/>
      <c r="S51" s="20" t="str">
        <f aca="false">IF(A51="","",IF(OR(B51="",D51="",E51=""),"Missing appointment date or time; ",IF(E51&lt;=D51,"End time must be after start time; ",""))&amp;IF(G51="","Missing patient alias; ","")&amp;IF(H51="","Missing visit type; ","")&amp;IF(I51="","Missing provider; ","")&amp;IF(J51="","Missing clinic; ","")&amp;IF(K51="","Missing room; ","")&amp;IF(L51="","Missing appointment mode; ","")&amp;IF(M51="","Missing status; ","")&amp;IF(AND(N51&lt;&gt;"",B51&lt;&gt;"",N51&gt;B51),"Booking date after appointment date; ","")&amp;IF(AND(P51&lt;&gt;"",Q51&lt;&gt;"",Q51&lt;P51),"Check-out before check-in; ","")&amp;IF(AND(B51&lt;&gt;"",D51&lt;&gt;"",E51&lt;&gt;"",I51&lt;&gt;"",M51&lt;&gt;"Canceled",COUNTIFS($B$2:$B$251,B51,$I$2:$I$251,I51,$M$2:$M$251,"&lt;&gt;Canceled",$D$2:$D$251,"&lt;"&amp;E51,$E$2:$E$251,"&gt;"&amp;D51)&gt;1),"Provider overlap; ","")&amp;IF(AND(B51&lt;&gt;"",D51&lt;&gt;"",E51&lt;&gt;"",J51&lt;&gt;"",K51&lt;&gt;"",M51&lt;&gt;"Canceled",COUNTIFS($B$2:$B$251,B51,$J$2:$J$251,J51,$K$2:$K$251,K51,$M$2:$M$251,"&lt;&gt;Canceled",$D$2:$D$251,"&lt;"&amp;E51,$E$2:$E$251,"&gt;"&amp;D51)&gt;1),"Room overlap; ",""))</f>
        <v/>
      </c>
    </row>
    <row r="52" customFormat="false" ht="15" hidden="false" customHeight="false" outlineLevel="0" collapsed="false">
      <c r="A52" s="13"/>
      <c r="B52" s="14"/>
      <c r="C52" s="15" t="str">
        <f aca="false">IF(B52="","",CHOOSE(WEEKDAY(B52,1),"Sunday","Monday","Tuesday","Wednesday","Thursday","Friday","Saturday"))</f>
        <v/>
      </c>
      <c r="D52" s="16"/>
      <c r="E52" s="16"/>
      <c r="F52" s="17" t="str">
        <f aca="false">IF(OR(D52="",E52="",E52&lt;=D52),"",ROUND((E52-D52)*1440,0))</f>
        <v/>
      </c>
      <c r="G52" s="13"/>
      <c r="H52" s="18"/>
      <c r="I52" s="18"/>
      <c r="J52" s="18"/>
      <c r="K52" s="18"/>
      <c r="L52" s="18"/>
      <c r="M52" s="18"/>
      <c r="N52" s="14"/>
      <c r="O52" s="18"/>
      <c r="P52" s="16"/>
      <c r="Q52" s="16"/>
      <c r="R52" s="19"/>
      <c r="S52" s="20" t="str">
        <f aca="false">IF(A52="","",IF(OR(B52="",D52="",E52=""),"Missing appointment date or time; ",IF(E52&lt;=D52,"End time must be after start time; ",""))&amp;IF(G52="","Missing patient alias; ","")&amp;IF(H52="","Missing visit type; ","")&amp;IF(I52="","Missing provider; ","")&amp;IF(J52="","Missing clinic; ","")&amp;IF(K52="","Missing room; ","")&amp;IF(L52="","Missing appointment mode; ","")&amp;IF(M52="","Missing status; ","")&amp;IF(AND(N52&lt;&gt;"",B52&lt;&gt;"",N52&gt;B52),"Booking date after appointment date; ","")&amp;IF(AND(P52&lt;&gt;"",Q52&lt;&gt;"",Q52&lt;P52),"Check-out before check-in; ","")&amp;IF(AND(B52&lt;&gt;"",D52&lt;&gt;"",E52&lt;&gt;"",I52&lt;&gt;"",M52&lt;&gt;"Canceled",COUNTIFS($B$2:$B$251,B52,$I$2:$I$251,I52,$M$2:$M$251,"&lt;&gt;Canceled",$D$2:$D$251,"&lt;"&amp;E52,$E$2:$E$251,"&gt;"&amp;D52)&gt;1),"Provider overlap; ","")&amp;IF(AND(B52&lt;&gt;"",D52&lt;&gt;"",E52&lt;&gt;"",J52&lt;&gt;"",K52&lt;&gt;"",M52&lt;&gt;"Canceled",COUNTIFS($B$2:$B$251,B52,$J$2:$J$251,J52,$K$2:$K$251,K52,$M$2:$M$251,"&lt;&gt;Canceled",$D$2:$D$251,"&lt;"&amp;E52,$E$2:$E$251,"&gt;"&amp;D52)&gt;1),"Room overlap; ",""))</f>
        <v/>
      </c>
    </row>
    <row r="53" customFormat="false" ht="15" hidden="false" customHeight="false" outlineLevel="0" collapsed="false">
      <c r="A53" s="13"/>
      <c r="B53" s="14"/>
      <c r="C53" s="15" t="str">
        <f aca="false">IF(B53="","",CHOOSE(WEEKDAY(B53,1),"Sunday","Monday","Tuesday","Wednesday","Thursday","Friday","Saturday"))</f>
        <v/>
      </c>
      <c r="D53" s="16"/>
      <c r="E53" s="16"/>
      <c r="F53" s="17" t="str">
        <f aca="false">IF(OR(D53="",E53="",E53&lt;=D53),"",ROUND((E53-D53)*1440,0))</f>
        <v/>
      </c>
      <c r="G53" s="13"/>
      <c r="H53" s="18"/>
      <c r="I53" s="18"/>
      <c r="J53" s="18"/>
      <c r="K53" s="18"/>
      <c r="L53" s="18"/>
      <c r="M53" s="18"/>
      <c r="N53" s="14"/>
      <c r="O53" s="18"/>
      <c r="P53" s="16"/>
      <c r="Q53" s="16"/>
      <c r="R53" s="19"/>
      <c r="S53" s="20" t="str">
        <f aca="false">IF(A53="","",IF(OR(B53="",D53="",E53=""),"Missing appointment date or time; ",IF(E53&lt;=D53,"End time must be after start time; ",""))&amp;IF(G53="","Missing patient alias; ","")&amp;IF(H53="","Missing visit type; ","")&amp;IF(I53="","Missing provider; ","")&amp;IF(J53="","Missing clinic; ","")&amp;IF(K53="","Missing room; ","")&amp;IF(L53="","Missing appointment mode; ","")&amp;IF(M53="","Missing status; ","")&amp;IF(AND(N53&lt;&gt;"",B53&lt;&gt;"",N53&gt;B53),"Booking date after appointment date; ","")&amp;IF(AND(P53&lt;&gt;"",Q53&lt;&gt;"",Q53&lt;P53),"Check-out before check-in; ","")&amp;IF(AND(B53&lt;&gt;"",D53&lt;&gt;"",E53&lt;&gt;"",I53&lt;&gt;"",M53&lt;&gt;"Canceled",COUNTIFS($B$2:$B$251,B53,$I$2:$I$251,I53,$M$2:$M$251,"&lt;&gt;Canceled",$D$2:$D$251,"&lt;"&amp;E53,$E$2:$E$251,"&gt;"&amp;D53)&gt;1),"Provider overlap; ","")&amp;IF(AND(B53&lt;&gt;"",D53&lt;&gt;"",E53&lt;&gt;"",J53&lt;&gt;"",K53&lt;&gt;"",M53&lt;&gt;"Canceled",COUNTIFS($B$2:$B$251,B53,$J$2:$J$251,J53,$K$2:$K$251,K53,$M$2:$M$251,"&lt;&gt;Canceled",$D$2:$D$251,"&lt;"&amp;E53,$E$2:$E$251,"&gt;"&amp;D53)&gt;1),"Room overlap; ",""))</f>
        <v/>
      </c>
    </row>
    <row r="54" customFormat="false" ht="15" hidden="false" customHeight="false" outlineLevel="0" collapsed="false">
      <c r="A54" s="13"/>
      <c r="B54" s="14"/>
      <c r="C54" s="15" t="str">
        <f aca="false">IF(B54="","",CHOOSE(WEEKDAY(B54,1),"Sunday","Monday","Tuesday","Wednesday","Thursday","Friday","Saturday"))</f>
        <v/>
      </c>
      <c r="D54" s="16"/>
      <c r="E54" s="16"/>
      <c r="F54" s="17" t="str">
        <f aca="false">IF(OR(D54="",E54="",E54&lt;=D54),"",ROUND((E54-D54)*1440,0))</f>
        <v/>
      </c>
      <c r="G54" s="13"/>
      <c r="H54" s="18"/>
      <c r="I54" s="18"/>
      <c r="J54" s="18"/>
      <c r="K54" s="18"/>
      <c r="L54" s="18"/>
      <c r="M54" s="18"/>
      <c r="N54" s="14"/>
      <c r="O54" s="18"/>
      <c r="P54" s="16"/>
      <c r="Q54" s="16"/>
      <c r="R54" s="19"/>
      <c r="S54" s="20" t="str">
        <f aca="false">IF(A54="","",IF(OR(B54="",D54="",E54=""),"Missing appointment date or time; ",IF(E54&lt;=D54,"End time must be after start time; ",""))&amp;IF(G54="","Missing patient alias; ","")&amp;IF(H54="","Missing visit type; ","")&amp;IF(I54="","Missing provider; ","")&amp;IF(J54="","Missing clinic; ","")&amp;IF(K54="","Missing room; ","")&amp;IF(L54="","Missing appointment mode; ","")&amp;IF(M54="","Missing status; ","")&amp;IF(AND(N54&lt;&gt;"",B54&lt;&gt;"",N54&gt;B54),"Booking date after appointment date; ","")&amp;IF(AND(P54&lt;&gt;"",Q54&lt;&gt;"",Q54&lt;P54),"Check-out before check-in; ","")&amp;IF(AND(B54&lt;&gt;"",D54&lt;&gt;"",E54&lt;&gt;"",I54&lt;&gt;"",M54&lt;&gt;"Canceled",COUNTIFS($B$2:$B$251,B54,$I$2:$I$251,I54,$M$2:$M$251,"&lt;&gt;Canceled",$D$2:$D$251,"&lt;"&amp;E54,$E$2:$E$251,"&gt;"&amp;D54)&gt;1),"Provider overlap; ","")&amp;IF(AND(B54&lt;&gt;"",D54&lt;&gt;"",E54&lt;&gt;"",J54&lt;&gt;"",K54&lt;&gt;"",M54&lt;&gt;"Canceled",COUNTIFS($B$2:$B$251,B54,$J$2:$J$251,J54,$K$2:$K$251,K54,$M$2:$M$251,"&lt;&gt;Canceled",$D$2:$D$251,"&lt;"&amp;E54,$E$2:$E$251,"&gt;"&amp;D54)&gt;1),"Room overlap; ",""))</f>
        <v/>
      </c>
    </row>
    <row r="55" customFormat="false" ht="15" hidden="false" customHeight="false" outlineLevel="0" collapsed="false">
      <c r="A55" s="13"/>
      <c r="B55" s="14"/>
      <c r="C55" s="15" t="str">
        <f aca="false">IF(B55="","",CHOOSE(WEEKDAY(B55,1),"Sunday","Monday","Tuesday","Wednesday","Thursday","Friday","Saturday"))</f>
        <v/>
      </c>
      <c r="D55" s="16"/>
      <c r="E55" s="16"/>
      <c r="F55" s="17" t="str">
        <f aca="false">IF(OR(D55="",E55="",E55&lt;=D55),"",ROUND((E55-D55)*1440,0))</f>
        <v/>
      </c>
      <c r="G55" s="13"/>
      <c r="H55" s="18"/>
      <c r="I55" s="18"/>
      <c r="J55" s="18"/>
      <c r="K55" s="18"/>
      <c r="L55" s="18"/>
      <c r="M55" s="18"/>
      <c r="N55" s="14"/>
      <c r="O55" s="18"/>
      <c r="P55" s="16"/>
      <c r="Q55" s="16"/>
      <c r="R55" s="19"/>
      <c r="S55" s="20" t="str">
        <f aca="false">IF(A55="","",IF(OR(B55="",D55="",E55=""),"Missing appointment date or time; ",IF(E55&lt;=D55,"End time must be after start time; ",""))&amp;IF(G55="","Missing patient alias; ","")&amp;IF(H55="","Missing visit type; ","")&amp;IF(I55="","Missing provider; ","")&amp;IF(J55="","Missing clinic; ","")&amp;IF(K55="","Missing room; ","")&amp;IF(L55="","Missing appointment mode; ","")&amp;IF(M55="","Missing status; ","")&amp;IF(AND(N55&lt;&gt;"",B55&lt;&gt;"",N55&gt;B55),"Booking date after appointment date; ","")&amp;IF(AND(P55&lt;&gt;"",Q55&lt;&gt;"",Q55&lt;P55),"Check-out before check-in; ","")&amp;IF(AND(B55&lt;&gt;"",D55&lt;&gt;"",E55&lt;&gt;"",I55&lt;&gt;"",M55&lt;&gt;"Canceled",COUNTIFS($B$2:$B$251,B55,$I$2:$I$251,I55,$M$2:$M$251,"&lt;&gt;Canceled",$D$2:$D$251,"&lt;"&amp;E55,$E$2:$E$251,"&gt;"&amp;D55)&gt;1),"Provider overlap; ","")&amp;IF(AND(B55&lt;&gt;"",D55&lt;&gt;"",E55&lt;&gt;"",J55&lt;&gt;"",K55&lt;&gt;"",M55&lt;&gt;"Canceled",COUNTIFS($B$2:$B$251,B55,$J$2:$J$251,J55,$K$2:$K$251,K55,$M$2:$M$251,"&lt;&gt;Canceled",$D$2:$D$251,"&lt;"&amp;E55,$E$2:$E$251,"&gt;"&amp;D55)&gt;1),"Room overlap; ",""))</f>
        <v/>
      </c>
    </row>
    <row r="56" customFormat="false" ht="15" hidden="false" customHeight="false" outlineLevel="0" collapsed="false">
      <c r="A56" s="13"/>
      <c r="B56" s="14"/>
      <c r="C56" s="15" t="str">
        <f aca="false">IF(B56="","",CHOOSE(WEEKDAY(B56,1),"Sunday","Monday","Tuesday","Wednesday","Thursday","Friday","Saturday"))</f>
        <v/>
      </c>
      <c r="D56" s="16"/>
      <c r="E56" s="16"/>
      <c r="F56" s="17" t="str">
        <f aca="false">IF(OR(D56="",E56="",E56&lt;=D56),"",ROUND((E56-D56)*1440,0))</f>
        <v/>
      </c>
      <c r="G56" s="13"/>
      <c r="H56" s="18"/>
      <c r="I56" s="18"/>
      <c r="J56" s="18"/>
      <c r="K56" s="18"/>
      <c r="L56" s="18"/>
      <c r="M56" s="18"/>
      <c r="N56" s="14"/>
      <c r="O56" s="18"/>
      <c r="P56" s="16"/>
      <c r="Q56" s="16"/>
      <c r="R56" s="19"/>
      <c r="S56" s="20" t="str">
        <f aca="false">IF(A56="","",IF(OR(B56="",D56="",E56=""),"Missing appointment date or time; ",IF(E56&lt;=D56,"End time must be after start time; ",""))&amp;IF(G56="","Missing patient alias; ","")&amp;IF(H56="","Missing visit type; ","")&amp;IF(I56="","Missing provider; ","")&amp;IF(J56="","Missing clinic; ","")&amp;IF(K56="","Missing room; ","")&amp;IF(L56="","Missing appointment mode; ","")&amp;IF(M56="","Missing status; ","")&amp;IF(AND(N56&lt;&gt;"",B56&lt;&gt;"",N56&gt;B56),"Booking date after appointment date; ","")&amp;IF(AND(P56&lt;&gt;"",Q56&lt;&gt;"",Q56&lt;P56),"Check-out before check-in; ","")&amp;IF(AND(B56&lt;&gt;"",D56&lt;&gt;"",E56&lt;&gt;"",I56&lt;&gt;"",M56&lt;&gt;"Canceled",COUNTIFS($B$2:$B$251,B56,$I$2:$I$251,I56,$M$2:$M$251,"&lt;&gt;Canceled",$D$2:$D$251,"&lt;"&amp;E56,$E$2:$E$251,"&gt;"&amp;D56)&gt;1),"Provider overlap; ","")&amp;IF(AND(B56&lt;&gt;"",D56&lt;&gt;"",E56&lt;&gt;"",J56&lt;&gt;"",K56&lt;&gt;"",M56&lt;&gt;"Canceled",COUNTIFS($B$2:$B$251,B56,$J$2:$J$251,J56,$K$2:$K$251,K56,$M$2:$M$251,"&lt;&gt;Canceled",$D$2:$D$251,"&lt;"&amp;E56,$E$2:$E$251,"&gt;"&amp;D56)&gt;1),"Room overlap; ",""))</f>
        <v/>
      </c>
    </row>
    <row r="57" customFormat="false" ht="15" hidden="false" customHeight="false" outlineLevel="0" collapsed="false">
      <c r="A57" s="13"/>
      <c r="B57" s="14"/>
      <c r="C57" s="15" t="str">
        <f aca="false">IF(B57="","",CHOOSE(WEEKDAY(B57,1),"Sunday","Monday","Tuesday","Wednesday","Thursday","Friday","Saturday"))</f>
        <v/>
      </c>
      <c r="D57" s="16"/>
      <c r="E57" s="16"/>
      <c r="F57" s="17" t="str">
        <f aca="false">IF(OR(D57="",E57="",E57&lt;=D57),"",ROUND((E57-D57)*1440,0))</f>
        <v/>
      </c>
      <c r="G57" s="13"/>
      <c r="H57" s="18"/>
      <c r="I57" s="18"/>
      <c r="J57" s="18"/>
      <c r="K57" s="18"/>
      <c r="L57" s="18"/>
      <c r="M57" s="18"/>
      <c r="N57" s="14"/>
      <c r="O57" s="18"/>
      <c r="P57" s="16"/>
      <c r="Q57" s="16"/>
      <c r="R57" s="19"/>
      <c r="S57" s="20" t="str">
        <f aca="false">IF(A57="","",IF(OR(B57="",D57="",E57=""),"Missing appointment date or time; ",IF(E57&lt;=D57,"End time must be after start time; ",""))&amp;IF(G57="","Missing patient alias; ","")&amp;IF(H57="","Missing visit type; ","")&amp;IF(I57="","Missing provider; ","")&amp;IF(J57="","Missing clinic; ","")&amp;IF(K57="","Missing room; ","")&amp;IF(L57="","Missing appointment mode; ","")&amp;IF(M57="","Missing status; ","")&amp;IF(AND(N57&lt;&gt;"",B57&lt;&gt;"",N57&gt;B57),"Booking date after appointment date; ","")&amp;IF(AND(P57&lt;&gt;"",Q57&lt;&gt;"",Q57&lt;P57),"Check-out before check-in; ","")&amp;IF(AND(B57&lt;&gt;"",D57&lt;&gt;"",E57&lt;&gt;"",I57&lt;&gt;"",M57&lt;&gt;"Canceled",COUNTIFS($B$2:$B$251,B57,$I$2:$I$251,I57,$M$2:$M$251,"&lt;&gt;Canceled",$D$2:$D$251,"&lt;"&amp;E57,$E$2:$E$251,"&gt;"&amp;D57)&gt;1),"Provider overlap; ","")&amp;IF(AND(B57&lt;&gt;"",D57&lt;&gt;"",E57&lt;&gt;"",J57&lt;&gt;"",K57&lt;&gt;"",M57&lt;&gt;"Canceled",COUNTIFS($B$2:$B$251,B57,$J$2:$J$251,J57,$K$2:$K$251,K57,$M$2:$M$251,"&lt;&gt;Canceled",$D$2:$D$251,"&lt;"&amp;E57,$E$2:$E$251,"&gt;"&amp;D57)&gt;1),"Room overlap; ",""))</f>
        <v/>
      </c>
    </row>
    <row r="58" customFormat="false" ht="15" hidden="false" customHeight="false" outlineLevel="0" collapsed="false">
      <c r="A58" s="13"/>
      <c r="B58" s="14"/>
      <c r="C58" s="15" t="str">
        <f aca="false">IF(B58="","",CHOOSE(WEEKDAY(B58,1),"Sunday","Monday","Tuesday","Wednesday","Thursday","Friday","Saturday"))</f>
        <v/>
      </c>
      <c r="D58" s="16"/>
      <c r="E58" s="16"/>
      <c r="F58" s="17" t="str">
        <f aca="false">IF(OR(D58="",E58="",E58&lt;=D58),"",ROUND((E58-D58)*1440,0))</f>
        <v/>
      </c>
      <c r="G58" s="13"/>
      <c r="H58" s="18"/>
      <c r="I58" s="18"/>
      <c r="J58" s="18"/>
      <c r="K58" s="18"/>
      <c r="L58" s="18"/>
      <c r="M58" s="18"/>
      <c r="N58" s="14"/>
      <c r="O58" s="18"/>
      <c r="P58" s="16"/>
      <c r="Q58" s="16"/>
      <c r="R58" s="19"/>
      <c r="S58" s="20" t="str">
        <f aca="false">IF(A58="","",IF(OR(B58="",D58="",E58=""),"Missing appointment date or time; ",IF(E58&lt;=D58,"End time must be after start time; ",""))&amp;IF(G58="","Missing patient alias; ","")&amp;IF(H58="","Missing visit type; ","")&amp;IF(I58="","Missing provider; ","")&amp;IF(J58="","Missing clinic; ","")&amp;IF(K58="","Missing room; ","")&amp;IF(L58="","Missing appointment mode; ","")&amp;IF(M58="","Missing status; ","")&amp;IF(AND(N58&lt;&gt;"",B58&lt;&gt;"",N58&gt;B58),"Booking date after appointment date; ","")&amp;IF(AND(P58&lt;&gt;"",Q58&lt;&gt;"",Q58&lt;P58),"Check-out before check-in; ","")&amp;IF(AND(B58&lt;&gt;"",D58&lt;&gt;"",E58&lt;&gt;"",I58&lt;&gt;"",M58&lt;&gt;"Canceled",COUNTIFS($B$2:$B$251,B58,$I$2:$I$251,I58,$M$2:$M$251,"&lt;&gt;Canceled",$D$2:$D$251,"&lt;"&amp;E58,$E$2:$E$251,"&gt;"&amp;D58)&gt;1),"Provider overlap; ","")&amp;IF(AND(B58&lt;&gt;"",D58&lt;&gt;"",E58&lt;&gt;"",J58&lt;&gt;"",K58&lt;&gt;"",M58&lt;&gt;"Canceled",COUNTIFS($B$2:$B$251,B58,$J$2:$J$251,J58,$K$2:$K$251,K58,$M$2:$M$251,"&lt;&gt;Canceled",$D$2:$D$251,"&lt;"&amp;E58,$E$2:$E$251,"&gt;"&amp;D58)&gt;1),"Room overlap; ",""))</f>
        <v/>
      </c>
    </row>
    <row r="59" customFormat="false" ht="15" hidden="false" customHeight="false" outlineLevel="0" collapsed="false">
      <c r="A59" s="13"/>
      <c r="B59" s="14"/>
      <c r="C59" s="15" t="str">
        <f aca="false">IF(B59="","",CHOOSE(WEEKDAY(B59,1),"Sunday","Monday","Tuesday","Wednesday","Thursday","Friday","Saturday"))</f>
        <v/>
      </c>
      <c r="D59" s="16"/>
      <c r="E59" s="16"/>
      <c r="F59" s="17" t="str">
        <f aca="false">IF(OR(D59="",E59="",E59&lt;=D59),"",ROUND((E59-D59)*1440,0))</f>
        <v/>
      </c>
      <c r="G59" s="13"/>
      <c r="H59" s="18"/>
      <c r="I59" s="18"/>
      <c r="J59" s="18"/>
      <c r="K59" s="18"/>
      <c r="L59" s="18"/>
      <c r="M59" s="18"/>
      <c r="N59" s="14"/>
      <c r="O59" s="18"/>
      <c r="P59" s="16"/>
      <c r="Q59" s="16"/>
      <c r="R59" s="19"/>
      <c r="S59" s="20" t="str">
        <f aca="false">IF(A59="","",IF(OR(B59="",D59="",E59=""),"Missing appointment date or time; ",IF(E59&lt;=D59,"End time must be after start time; ",""))&amp;IF(G59="","Missing patient alias; ","")&amp;IF(H59="","Missing visit type; ","")&amp;IF(I59="","Missing provider; ","")&amp;IF(J59="","Missing clinic; ","")&amp;IF(K59="","Missing room; ","")&amp;IF(L59="","Missing appointment mode; ","")&amp;IF(M59="","Missing status; ","")&amp;IF(AND(N59&lt;&gt;"",B59&lt;&gt;"",N59&gt;B59),"Booking date after appointment date; ","")&amp;IF(AND(P59&lt;&gt;"",Q59&lt;&gt;"",Q59&lt;P59),"Check-out before check-in; ","")&amp;IF(AND(B59&lt;&gt;"",D59&lt;&gt;"",E59&lt;&gt;"",I59&lt;&gt;"",M59&lt;&gt;"Canceled",COUNTIFS($B$2:$B$251,B59,$I$2:$I$251,I59,$M$2:$M$251,"&lt;&gt;Canceled",$D$2:$D$251,"&lt;"&amp;E59,$E$2:$E$251,"&gt;"&amp;D59)&gt;1),"Provider overlap; ","")&amp;IF(AND(B59&lt;&gt;"",D59&lt;&gt;"",E59&lt;&gt;"",J59&lt;&gt;"",K59&lt;&gt;"",M59&lt;&gt;"Canceled",COUNTIFS($B$2:$B$251,B59,$J$2:$J$251,J59,$K$2:$K$251,K59,$M$2:$M$251,"&lt;&gt;Canceled",$D$2:$D$251,"&lt;"&amp;E59,$E$2:$E$251,"&gt;"&amp;D59)&gt;1),"Room overlap; ",""))</f>
        <v/>
      </c>
    </row>
    <row r="60" customFormat="false" ht="15" hidden="false" customHeight="false" outlineLevel="0" collapsed="false">
      <c r="A60" s="13"/>
      <c r="B60" s="14"/>
      <c r="C60" s="15" t="str">
        <f aca="false">IF(B60="","",CHOOSE(WEEKDAY(B60,1),"Sunday","Monday","Tuesday","Wednesday","Thursday","Friday","Saturday"))</f>
        <v/>
      </c>
      <c r="D60" s="16"/>
      <c r="E60" s="16"/>
      <c r="F60" s="17" t="str">
        <f aca="false">IF(OR(D60="",E60="",E60&lt;=D60),"",ROUND((E60-D60)*1440,0))</f>
        <v/>
      </c>
      <c r="G60" s="13"/>
      <c r="H60" s="18"/>
      <c r="I60" s="18"/>
      <c r="J60" s="18"/>
      <c r="K60" s="18"/>
      <c r="L60" s="18"/>
      <c r="M60" s="18"/>
      <c r="N60" s="14"/>
      <c r="O60" s="18"/>
      <c r="P60" s="16"/>
      <c r="Q60" s="16"/>
      <c r="R60" s="19"/>
      <c r="S60" s="20" t="str">
        <f aca="false">IF(A60="","",IF(OR(B60="",D60="",E60=""),"Missing appointment date or time; ",IF(E60&lt;=D60,"End time must be after start time; ",""))&amp;IF(G60="","Missing patient alias; ","")&amp;IF(H60="","Missing visit type; ","")&amp;IF(I60="","Missing provider; ","")&amp;IF(J60="","Missing clinic; ","")&amp;IF(K60="","Missing room; ","")&amp;IF(L60="","Missing appointment mode; ","")&amp;IF(M60="","Missing status; ","")&amp;IF(AND(N60&lt;&gt;"",B60&lt;&gt;"",N60&gt;B60),"Booking date after appointment date; ","")&amp;IF(AND(P60&lt;&gt;"",Q60&lt;&gt;"",Q60&lt;P60),"Check-out before check-in; ","")&amp;IF(AND(B60&lt;&gt;"",D60&lt;&gt;"",E60&lt;&gt;"",I60&lt;&gt;"",M60&lt;&gt;"Canceled",COUNTIFS($B$2:$B$251,B60,$I$2:$I$251,I60,$M$2:$M$251,"&lt;&gt;Canceled",$D$2:$D$251,"&lt;"&amp;E60,$E$2:$E$251,"&gt;"&amp;D60)&gt;1),"Provider overlap; ","")&amp;IF(AND(B60&lt;&gt;"",D60&lt;&gt;"",E60&lt;&gt;"",J60&lt;&gt;"",K60&lt;&gt;"",M60&lt;&gt;"Canceled",COUNTIFS($B$2:$B$251,B60,$J$2:$J$251,J60,$K$2:$K$251,K60,$M$2:$M$251,"&lt;&gt;Canceled",$D$2:$D$251,"&lt;"&amp;E60,$E$2:$E$251,"&gt;"&amp;D60)&gt;1),"Room overlap; ",""))</f>
        <v/>
      </c>
    </row>
    <row r="61" customFormat="false" ht="15" hidden="false" customHeight="false" outlineLevel="0" collapsed="false">
      <c r="A61" s="13"/>
      <c r="B61" s="14"/>
      <c r="C61" s="15" t="str">
        <f aca="false">IF(B61="","",CHOOSE(WEEKDAY(B61,1),"Sunday","Monday","Tuesday","Wednesday","Thursday","Friday","Saturday"))</f>
        <v/>
      </c>
      <c r="D61" s="16"/>
      <c r="E61" s="16"/>
      <c r="F61" s="17" t="str">
        <f aca="false">IF(OR(D61="",E61="",E61&lt;=D61),"",ROUND((E61-D61)*1440,0))</f>
        <v/>
      </c>
      <c r="G61" s="13"/>
      <c r="H61" s="18"/>
      <c r="I61" s="18"/>
      <c r="J61" s="18"/>
      <c r="K61" s="18"/>
      <c r="L61" s="18"/>
      <c r="M61" s="18"/>
      <c r="N61" s="14"/>
      <c r="O61" s="18"/>
      <c r="P61" s="16"/>
      <c r="Q61" s="16"/>
      <c r="R61" s="19"/>
      <c r="S61" s="20" t="str">
        <f aca="false">IF(A61="","",IF(OR(B61="",D61="",E61=""),"Missing appointment date or time; ",IF(E61&lt;=D61,"End time must be after start time; ",""))&amp;IF(G61="","Missing patient alias; ","")&amp;IF(H61="","Missing visit type; ","")&amp;IF(I61="","Missing provider; ","")&amp;IF(J61="","Missing clinic; ","")&amp;IF(K61="","Missing room; ","")&amp;IF(L61="","Missing appointment mode; ","")&amp;IF(M61="","Missing status; ","")&amp;IF(AND(N61&lt;&gt;"",B61&lt;&gt;"",N61&gt;B61),"Booking date after appointment date; ","")&amp;IF(AND(P61&lt;&gt;"",Q61&lt;&gt;"",Q61&lt;P61),"Check-out before check-in; ","")&amp;IF(AND(B61&lt;&gt;"",D61&lt;&gt;"",E61&lt;&gt;"",I61&lt;&gt;"",M61&lt;&gt;"Canceled",COUNTIFS($B$2:$B$251,B61,$I$2:$I$251,I61,$M$2:$M$251,"&lt;&gt;Canceled",$D$2:$D$251,"&lt;"&amp;E61,$E$2:$E$251,"&gt;"&amp;D61)&gt;1),"Provider overlap; ","")&amp;IF(AND(B61&lt;&gt;"",D61&lt;&gt;"",E61&lt;&gt;"",J61&lt;&gt;"",K61&lt;&gt;"",M61&lt;&gt;"Canceled",COUNTIFS($B$2:$B$251,B61,$J$2:$J$251,J61,$K$2:$K$251,K61,$M$2:$M$251,"&lt;&gt;Canceled",$D$2:$D$251,"&lt;"&amp;E61,$E$2:$E$251,"&gt;"&amp;D61)&gt;1),"Room overlap; ",""))</f>
        <v/>
      </c>
    </row>
    <row r="62" customFormat="false" ht="15" hidden="false" customHeight="false" outlineLevel="0" collapsed="false">
      <c r="A62" s="13"/>
      <c r="B62" s="14"/>
      <c r="C62" s="15" t="str">
        <f aca="false">IF(B62="","",CHOOSE(WEEKDAY(B62,1),"Sunday","Monday","Tuesday","Wednesday","Thursday","Friday","Saturday"))</f>
        <v/>
      </c>
      <c r="D62" s="16"/>
      <c r="E62" s="16"/>
      <c r="F62" s="17" t="str">
        <f aca="false">IF(OR(D62="",E62="",E62&lt;=D62),"",ROUND((E62-D62)*1440,0))</f>
        <v/>
      </c>
      <c r="G62" s="13"/>
      <c r="H62" s="18"/>
      <c r="I62" s="18"/>
      <c r="J62" s="18"/>
      <c r="K62" s="18"/>
      <c r="L62" s="18"/>
      <c r="M62" s="18"/>
      <c r="N62" s="14"/>
      <c r="O62" s="18"/>
      <c r="P62" s="16"/>
      <c r="Q62" s="16"/>
      <c r="R62" s="19"/>
      <c r="S62" s="20" t="str">
        <f aca="false">IF(A62="","",IF(OR(B62="",D62="",E62=""),"Missing appointment date or time; ",IF(E62&lt;=D62,"End time must be after start time; ",""))&amp;IF(G62="","Missing patient alias; ","")&amp;IF(H62="","Missing visit type; ","")&amp;IF(I62="","Missing provider; ","")&amp;IF(J62="","Missing clinic; ","")&amp;IF(K62="","Missing room; ","")&amp;IF(L62="","Missing appointment mode; ","")&amp;IF(M62="","Missing status; ","")&amp;IF(AND(N62&lt;&gt;"",B62&lt;&gt;"",N62&gt;B62),"Booking date after appointment date; ","")&amp;IF(AND(P62&lt;&gt;"",Q62&lt;&gt;"",Q62&lt;P62),"Check-out before check-in; ","")&amp;IF(AND(B62&lt;&gt;"",D62&lt;&gt;"",E62&lt;&gt;"",I62&lt;&gt;"",M62&lt;&gt;"Canceled",COUNTIFS($B$2:$B$251,B62,$I$2:$I$251,I62,$M$2:$M$251,"&lt;&gt;Canceled",$D$2:$D$251,"&lt;"&amp;E62,$E$2:$E$251,"&gt;"&amp;D62)&gt;1),"Provider overlap; ","")&amp;IF(AND(B62&lt;&gt;"",D62&lt;&gt;"",E62&lt;&gt;"",J62&lt;&gt;"",K62&lt;&gt;"",M62&lt;&gt;"Canceled",COUNTIFS($B$2:$B$251,B62,$J$2:$J$251,J62,$K$2:$K$251,K62,$M$2:$M$251,"&lt;&gt;Canceled",$D$2:$D$251,"&lt;"&amp;E62,$E$2:$E$251,"&gt;"&amp;D62)&gt;1),"Room overlap; ",""))</f>
        <v/>
      </c>
    </row>
    <row r="63" customFormat="false" ht="15" hidden="false" customHeight="false" outlineLevel="0" collapsed="false">
      <c r="A63" s="13"/>
      <c r="B63" s="14"/>
      <c r="C63" s="15" t="str">
        <f aca="false">IF(B63="","",CHOOSE(WEEKDAY(B63,1),"Sunday","Monday","Tuesday","Wednesday","Thursday","Friday","Saturday"))</f>
        <v/>
      </c>
      <c r="D63" s="16"/>
      <c r="E63" s="16"/>
      <c r="F63" s="17" t="str">
        <f aca="false">IF(OR(D63="",E63="",E63&lt;=D63),"",ROUND((E63-D63)*1440,0))</f>
        <v/>
      </c>
      <c r="G63" s="13"/>
      <c r="H63" s="18"/>
      <c r="I63" s="18"/>
      <c r="J63" s="18"/>
      <c r="K63" s="18"/>
      <c r="L63" s="18"/>
      <c r="M63" s="18"/>
      <c r="N63" s="14"/>
      <c r="O63" s="18"/>
      <c r="P63" s="16"/>
      <c r="Q63" s="16"/>
      <c r="R63" s="19"/>
      <c r="S63" s="20" t="str">
        <f aca="false">IF(A63="","",IF(OR(B63="",D63="",E63=""),"Missing appointment date or time; ",IF(E63&lt;=D63,"End time must be after start time; ",""))&amp;IF(G63="","Missing patient alias; ","")&amp;IF(H63="","Missing visit type; ","")&amp;IF(I63="","Missing provider; ","")&amp;IF(J63="","Missing clinic; ","")&amp;IF(K63="","Missing room; ","")&amp;IF(L63="","Missing appointment mode; ","")&amp;IF(M63="","Missing status; ","")&amp;IF(AND(N63&lt;&gt;"",B63&lt;&gt;"",N63&gt;B63),"Booking date after appointment date; ","")&amp;IF(AND(P63&lt;&gt;"",Q63&lt;&gt;"",Q63&lt;P63),"Check-out before check-in; ","")&amp;IF(AND(B63&lt;&gt;"",D63&lt;&gt;"",E63&lt;&gt;"",I63&lt;&gt;"",M63&lt;&gt;"Canceled",COUNTIFS($B$2:$B$251,B63,$I$2:$I$251,I63,$M$2:$M$251,"&lt;&gt;Canceled",$D$2:$D$251,"&lt;"&amp;E63,$E$2:$E$251,"&gt;"&amp;D63)&gt;1),"Provider overlap; ","")&amp;IF(AND(B63&lt;&gt;"",D63&lt;&gt;"",E63&lt;&gt;"",J63&lt;&gt;"",K63&lt;&gt;"",M63&lt;&gt;"Canceled",COUNTIFS($B$2:$B$251,B63,$J$2:$J$251,J63,$K$2:$K$251,K63,$M$2:$M$251,"&lt;&gt;Canceled",$D$2:$D$251,"&lt;"&amp;E63,$E$2:$E$251,"&gt;"&amp;D63)&gt;1),"Room overlap; ",""))</f>
        <v/>
      </c>
    </row>
    <row r="64" customFormat="false" ht="15" hidden="false" customHeight="false" outlineLevel="0" collapsed="false">
      <c r="A64" s="13"/>
      <c r="B64" s="14"/>
      <c r="C64" s="15" t="str">
        <f aca="false">IF(B64="","",CHOOSE(WEEKDAY(B64,1),"Sunday","Monday","Tuesday","Wednesday","Thursday","Friday","Saturday"))</f>
        <v/>
      </c>
      <c r="D64" s="16"/>
      <c r="E64" s="16"/>
      <c r="F64" s="17" t="str">
        <f aca="false">IF(OR(D64="",E64="",E64&lt;=D64),"",ROUND((E64-D64)*1440,0))</f>
        <v/>
      </c>
      <c r="G64" s="13"/>
      <c r="H64" s="18"/>
      <c r="I64" s="18"/>
      <c r="J64" s="18"/>
      <c r="K64" s="18"/>
      <c r="L64" s="18"/>
      <c r="M64" s="18"/>
      <c r="N64" s="14"/>
      <c r="O64" s="18"/>
      <c r="P64" s="16"/>
      <c r="Q64" s="16"/>
      <c r="R64" s="19"/>
      <c r="S64" s="20" t="str">
        <f aca="false">IF(A64="","",IF(OR(B64="",D64="",E64=""),"Missing appointment date or time; ",IF(E64&lt;=D64,"End time must be after start time; ",""))&amp;IF(G64="","Missing patient alias; ","")&amp;IF(H64="","Missing visit type; ","")&amp;IF(I64="","Missing provider; ","")&amp;IF(J64="","Missing clinic; ","")&amp;IF(K64="","Missing room; ","")&amp;IF(L64="","Missing appointment mode; ","")&amp;IF(M64="","Missing status; ","")&amp;IF(AND(N64&lt;&gt;"",B64&lt;&gt;"",N64&gt;B64),"Booking date after appointment date; ","")&amp;IF(AND(P64&lt;&gt;"",Q64&lt;&gt;"",Q64&lt;P64),"Check-out before check-in; ","")&amp;IF(AND(B64&lt;&gt;"",D64&lt;&gt;"",E64&lt;&gt;"",I64&lt;&gt;"",M64&lt;&gt;"Canceled",COUNTIFS($B$2:$B$251,B64,$I$2:$I$251,I64,$M$2:$M$251,"&lt;&gt;Canceled",$D$2:$D$251,"&lt;"&amp;E64,$E$2:$E$251,"&gt;"&amp;D64)&gt;1),"Provider overlap; ","")&amp;IF(AND(B64&lt;&gt;"",D64&lt;&gt;"",E64&lt;&gt;"",J64&lt;&gt;"",K64&lt;&gt;"",M64&lt;&gt;"Canceled",COUNTIFS($B$2:$B$251,B64,$J$2:$J$251,J64,$K$2:$K$251,K64,$M$2:$M$251,"&lt;&gt;Canceled",$D$2:$D$251,"&lt;"&amp;E64,$E$2:$E$251,"&gt;"&amp;D64)&gt;1),"Room overlap; ",""))</f>
        <v/>
      </c>
    </row>
    <row r="65" customFormat="false" ht="15" hidden="false" customHeight="false" outlineLevel="0" collapsed="false">
      <c r="A65" s="13"/>
      <c r="B65" s="14"/>
      <c r="C65" s="15" t="str">
        <f aca="false">IF(B65="","",CHOOSE(WEEKDAY(B65,1),"Sunday","Monday","Tuesday","Wednesday","Thursday","Friday","Saturday"))</f>
        <v/>
      </c>
      <c r="D65" s="16"/>
      <c r="E65" s="16"/>
      <c r="F65" s="17" t="str">
        <f aca="false">IF(OR(D65="",E65="",E65&lt;=D65),"",ROUND((E65-D65)*1440,0))</f>
        <v/>
      </c>
      <c r="G65" s="13"/>
      <c r="H65" s="18"/>
      <c r="I65" s="18"/>
      <c r="J65" s="18"/>
      <c r="K65" s="18"/>
      <c r="L65" s="18"/>
      <c r="M65" s="18"/>
      <c r="N65" s="14"/>
      <c r="O65" s="18"/>
      <c r="P65" s="16"/>
      <c r="Q65" s="16"/>
      <c r="R65" s="19"/>
      <c r="S65" s="20" t="str">
        <f aca="false">IF(A65="","",IF(OR(B65="",D65="",E65=""),"Missing appointment date or time; ",IF(E65&lt;=D65,"End time must be after start time; ",""))&amp;IF(G65="","Missing patient alias; ","")&amp;IF(H65="","Missing visit type; ","")&amp;IF(I65="","Missing provider; ","")&amp;IF(J65="","Missing clinic; ","")&amp;IF(K65="","Missing room; ","")&amp;IF(L65="","Missing appointment mode; ","")&amp;IF(M65="","Missing status; ","")&amp;IF(AND(N65&lt;&gt;"",B65&lt;&gt;"",N65&gt;B65),"Booking date after appointment date; ","")&amp;IF(AND(P65&lt;&gt;"",Q65&lt;&gt;"",Q65&lt;P65),"Check-out before check-in; ","")&amp;IF(AND(B65&lt;&gt;"",D65&lt;&gt;"",E65&lt;&gt;"",I65&lt;&gt;"",M65&lt;&gt;"Canceled",COUNTIFS($B$2:$B$251,B65,$I$2:$I$251,I65,$M$2:$M$251,"&lt;&gt;Canceled",$D$2:$D$251,"&lt;"&amp;E65,$E$2:$E$251,"&gt;"&amp;D65)&gt;1),"Provider overlap; ","")&amp;IF(AND(B65&lt;&gt;"",D65&lt;&gt;"",E65&lt;&gt;"",J65&lt;&gt;"",K65&lt;&gt;"",M65&lt;&gt;"Canceled",COUNTIFS($B$2:$B$251,B65,$J$2:$J$251,J65,$K$2:$K$251,K65,$M$2:$M$251,"&lt;&gt;Canceled",$D$2:$D$251,"&lt;"&amp;E65,$E$2:$E$251,"&gt;"&amp;D65)&gt;1),"Room overlap; ",""))</f>
        <v/>
      </c>
    </row>
    <row r="66" customFormat="false" ht="15" hidden="false" customHeight="false" outlineLevel="0" collapsed="false">
      <c r="A66" s="13"/>
      <c r="B66" s="14"/>
      <c r="C66" s="15" t="str">
        <f aca="false">IF(B66="","",CHOOSE(WEEKDAY(B66,1),"Sunday","Monday","Tuesday","Wednesday","Thursday","Friday","Saturday"))</f>
        <v/>
      </c>
      <c r="D66" s="16"/>
      <c r="E66" s="16"/>
      <c r="F66" s="17" t="str">
        <f aca="false">IF(OR(D66="",E66="",E66&lt;=D66),"",ROUND((E66-D66)*1440,0))</f>
        <v/>
      </c>
      <c r="G66" s="13"/>
      <c r="H66" s="18"/>
      <c r="I66" s="18"/>
      <c r="J66" s="18"/>
      <c r="K66" s="18"/>
      <c r="L66" s="18"/>
      <c r="M66" s="18"/>
      <c r="N66" s="14"/>
      <c r="O66" s="18"/>
      <c r="P66" s="16"/>
      <c r="Q66" s="16"/>
      <c r="R66" s="19"/>
      <c r="S66" s="20" t="str">
        <f aca="false">IF(A66="","",IF(OR(B66="",D66="",E66=""),"Missing appointment date or time; ",IF(E66&lt;=D66,"End time must be after start time; ",""))&amp;IF(G66="","Missing patient alias; ","")&amp;IF(H66="","Missing visit type; ","")&amp;IF(I66="","Missing provider; ","")&amp;IF(J66="","Missing clinic; ","")&amp;IF(K66="","Missing room; ","")&amp;IF(L66="","Missing appointment mode; ","")&amp;IF(M66="","Missing status; ","")&amp;IF(AND(N66&lt;&gt;"",B66&lt;&gt;"",N66&gt;B66),"Booking date after appointment date; ","")&amp;IF(AND(P66&lt;&gt;"",Q66&lt;&gt;"",Q66&lt;P66),"Check-out before check-in; ","")&amp;IF(AND(B66&lt;&gt;"",D66&lt;&gt;"",E66&lt;&gt;"",I66&lt;&gt;"",M66&lt;&gt;"Canceled",COUNTIFS($B$2:$B$251,B66,$I$2:$I$251,I66,$M$2:$M$251,"&lt;&gt;Canceled",$D$2:$D$251,"&lt;"&amp;E66,$E$2:$E$251,"&gt;"&amp;D66)&gt;1),"Provider overlap; ","")&amp;IF(AND(B66&lt;&gt;"",D66&lt;&gt;"",E66&lt;&gt;"",J66&lt;&gt;"",K66&lt;&gt;"",M66&lt;&gt;"Canceled",COUNTIFS($B$2:$B$251,B66,$J$2:$J$251,J66,$K$2:$K$251,K66,$M$2:$M$251,"&lt;&gt;Canceled",$D$2:$D$251,"&lt;"&amp;E66,$E$2:$E$251,"&gt;"&amp;D66)&gt;1),"Room overlap; ",""))</f>
        <v/>
      </c>
    </row>
    <row r="67" customFormat="false" ht="15" hidden="false" customHeight="false" outlineLevel="0" collapsed="false">
      <c r="A67" s="13"/>
      <c r="B67" s="14"/>
      <c r="C67" s="15" t="str">
        <f aca="false">IF(B67="","",CHOOSE(WEEKDAY(B67,1),"Sunday","Monday","Tuesday","Wednesday","Thursday","Friday","Saturday"))</f>
        <v/>
      </c>
      <c r="D67" s="16"/>
      <c r="E67" s="16"/>
      <c r="F67" s="17" t="str">
        <f aca="false">IF(OR(D67="",E67="",E67&lt;=D67),"",ROUND((E67-D67)*1440,0))</f>
        <v/>
      </c>
      <c r="G67" s="13"/>
      <c r="H67" s="18"/>
      <c r="I67" s="18"/>
      <c r="J67" s="18"/>
      <c r="K67" s="18"/>
      <c r="L67" s="18"/>
      <c r="M67" s="18"/>
      <c r="N67" s="14"/>
      <c r="O67" s="18"/>
      <c r="P67" s="16"/>
      <c r="Q67" s="16"/>
      <c r="R67" s="19"/>
      <c r="S67" s="20" t="str">
        <f aca="false">IF(A67="","",IF(OR(B67="",D67="",E67=""),"Missing appointment date or time; ",IF(E67&lt;=D67,"End time must be after start time; ",""))&amp;IF(G67="","Missing patient alias; ","")&amp;IF(H67="","Missing visit type; ","")&amp;IF(I67="","Missing provider; ","")&amp;IF(J67="","Missing clinic; ","")&amp;IF(K67="","Missing room; ","")&amp;IF(L67="","Missing appointment mode; ","")&amp;IF(M67="","Missing status; ","")&amp;IF(AND(N67&lt;&gt;"",B67&lt;&gt;"",N67&gt;B67),"Booking date after appointment date; ","")&amp;IF(AND(P67&lt;&gt;"",Q67&lt;&gt;"",Q67&lt;P67),"Check-out before check-in; ","")&amp;IF(AND(B67&lt;&gt;"",D67&lt;&gt;"",E67&lt;&gt;"",I67&lt;&gt;"",M67&lt;&gt;"Canceled",COUNTIFS($B$2:$B$251,B67,$I$2:$I$251,I67,$M$2:$M$251,"&lt;&gt;Canceled",$D$2:$D$251,"&lt;"&amp;E67,$E$2:$E$251,"&gt;"&amp;D67)&gt;1),"Provider overlap; ","")&amp;IF(AND(B67&lt;&gt;"",D67&lt;&gt;"",E67&lt;&gt;"",J67&lt;&gt;"",K67&lt;&gt;"",M67&lt;&gt;"Canceled",COUNTIFS($B$2:$B$251,B67,$J$2:$J$251,J67,$K$2:$K$251,K67,$M$2:$M$251,"&lt;&gt;Canceled",$D$2:$D$251,"&lt;"&amp;E67,$E$2:$E$251,"&gt;"&amp;D67)&gt;1),"Room overlap; ",""))</f>
        <v/>
      </c>
    </row>
    <row r="68" customFormat="false" ht="15" hidden="false" customHeight="false" outlineLevel="0" collapsed="false">
      <c r="A68" s="13"/>
      <c r="B68" s="14"/>
      <c r="C68" s="15" t="str">
        <f aca="false">IF(B68="","",CHOOSE(WEEKDAY(B68,1),"Sunday","Monday","Tuesday","Wednesday","Thursday","Friday","Saturday"))</f>
        <v/>
      </c>
      <c r="D68" s="16"/>
      <c r="E68" s="16"/>
      <c r="F68" s="17" t="str">
        <f aca="false">IF(OR(D68="",E68="",E68&lt;=D68),"",ROUND((E68-D68)*1440,0))</f>
        <v/>
      </c>
      <c r="G68" s="13"/>
      <c r="H68" s="18"/>
      <c r="I68" s="18"/>
      <c r="J68" s="18"/>
      <c r="K68" s="18"/>
      <c r="L68" s="18"/>
      <c r="M68" s="18"/>
      <c r="N68" s="14"/>
      <c r="O68" s="18"/>
      <c r="P68" s="16"/>
      <c r="Q68" s="16"/>
      <c r="R68" s="19"/>
      <c r="S68" s="20" t="str">
        <f aca="false">IF(A68="","",IF(OR(B68="",D68="",E68=""),"Missing appointment date or time; ",IF(E68&lt;=D68,"End time must be after start time; ",""))&amp;IF(G68="","Missing patient alias; ","")&amp;IF(H68="","Missing visit type; ","")&amp;IF(I68="","Missing provider; ","")&amp;IF(J68="","Missing clinic; ","")&amp;IF(K68="","Missing room; ","")&amp;IF(L68="","Missing appointment mode; ","")&amp;IF(M68="","Missing status; ","")&amp;IF(AND(N68&lt;&gt;"",B68&lt;&gt;"",N68&gt;B68),"Booking date after appointment date; ","")&amp;IF(AND(P68&lt;&gt;"",Q68&lt;&gt;"",Q68&lt;P68),"Check-out before check-in; ","")&amp;IF(AND(B68&lt;&gt;"",D68&lt;&gt;"",E68&lt;&gt;"",I68&lt;&gt;"",M68&lt;&gt;"Canceled",COUNTIFS($B$2:$B$251,B68,$I$2:$I$251,I68,$M$2:$M$251,"&lt;&gt;Canceled",$D$2:$D$251,"&lt;"&amp;E68,$E$2:$E$251,"&gt;"&amp;D68)&gt;1),"Provider overlap; ","")&amp;IF(AND(B68&lt;&gt;"",D68&lt;&gt;"",E68&lt;&gt;"",J68&lt;&gt;"",K68&lt;&gt;"",M68&lt;&gt;"Canceled",COUNTIFS($B$2:$B$251,B68,$J$2:$J$251,J68,$K$2:$K$251,K68,$M$2:$M$251,"&lt;&gt;Canceled",$D$2:$D$251,"&lt;"&amp;E68,$E$2:$E$251,"&gt;"&amp;D68)&gt;1),"Room overlap; ",""))</f>
        <v/>
      </c>
    </row>
    <row r="69" customFormat="false" ht="15" hidden="false" customHeight="false" outlineLevel="0" collapsed="false">
      <c r="A69" s="13"/>
      <c r="B69" s="14"/>
      <c r="C69" s="15" t="str">
        <f aca="false">IF(B69="","",CHOOSE(WEEKDAY(B69,1),"Sunday","Monday","Tuesday","Wednesday","Thursday","Friday","Saturday"))</f>
        <v/>
      </c>
      <c r="D69" s="16"/>
      <c r="E69" s="16"/>
      <c r="F69" s="17" t="str">
        <f aca="false">IF(OR(D69="",E69="",E69&lt;=D69),"",ROUND((E69-D69)*1440,0))</f>
        <v/>
      </c>
      <c r="G69" s="13"/>
      <c r="H69" s="18"/>
      <c r="I69" s="18"/>
      <c r="J69" s="18"/>
      <c r="K69" s="18"/>
      <c r="L69" s="18"/>
      <c r="M69" s="18"/>
      <c r="N69" s="14"/>
      <c r="O69" s="18"/>
      <c r="P69" s="16"/>
      <c r="Q69" s="16"/>
      <c r="R69" s="19"/>
      <c r="S69" s="20" t="str">
        <f aca="false">IF(A69="","",IF(OR(B69="",D69="",E69=""),"Missing appointment date or time; ",IF(E69&lt;=D69,"End time must be after start time; ",""))&amp;IF(G69="","Missing patient alias; ","")&amp;IF(H69="","Missing visit type; ","")&amp;IF(I69="","Missing provider; ","")&amp;IF(J69="","Missing clinic; ","")&amp;IF(K69="","Missing room; ","")&amp;IF(L69="","Missing appointment mode; ","")&amp;IF(M69="","Missing status; ","")&amp;IF(AND(N69&lt;&gt;"",B69&lt;&gt;"",N69&gt;B69),"Booking date after appointment date; ","")&amp;IF(AND(P69&lt;&gt;"",Q69&lt;&gt;"",Q69&lt;P69),"Check-out before check-in; ","")&amp;IF(AND(B69&lt;&gt;"",D69&lt;&gt;"",E69&lt;&gt;"",I69&lt;&gt;"",M69&lt;&gt;"Canceled",COUNTIFS($B$2:$B$251,B69,$I$2:$I$251,I69,$M$2:$M$251,"&lt;&gt;Canceled",$D$2:$D$251,"&lt;"&amp;E69,$E$2:$E$251,"&gt;"&amp;D69)&gt;1),"Provider overlap; ","")&amp;IF(AND(B69&lt;&gt;"",D69&lt;&gt;"",E69&lt;&gt;"",J69&lt;&gt;"",K69&lt;&gt;"",M69&lt;&gt;"Canceled",COUNTIFS($B$2:$B$251,B69,$J$2:$J$251,J69,$K$2:$K$251,K69,$M$2:$M$251,"&lt;&gt;Canceled",$D$2:$D$251,"&lt;"&amp;E69,$E$2:$E$251,"&gt;"&amp;D69)&gt;1),"Room overlap; ",""))</f>
        <v/>
      </c>
    </row>
    <row r="70" customFormat="false" ht="15" hidden="false" customHeight="false" outlineLevel="0" collapsed="false">
      <c r="A70" s="13"/>
      <c r="B70" s="14"/>
      <c r="C70" s="15" t="str">
        <f aca="false">IF(B70="","",CHOOSE(WEEKDAY(B70,1),"Sunday","Monday","Tuesday","Wednesday","Thursday","Friday","Saturday"))</f>
        <v/>
      </c>
      <c r="D70" s="16"/>
      <c r="E70" s="16"/>
      <c r="F70" s="17" t="str">
        <f aca="false">IF(OR(D70="",E70="",E70&lt;=D70),"",ROUND((E70-D70)*1440,0))</f>
        <v/>
      </c>
      <c r="G70" s="13"/>
      <c r="H70" s="18"/>
      <c r="I70" s="18"/>
      <c r="J70" s="18"/>
      <c r="K70" s="18"/>
      <c r="L70" s="18"/>
      <c r="M70" s="18"/>
      <c r="N70" s="14"/>
      <c r="O70" s="18"/>
      <c r="P70" s="16"/>
      <c r="Q70" s="16"/>
      <c r="R70" s="19"/>
      <c r="S70" s="20" t="str">
        <f aca="false">IF(A70="","",IF(OR(B70="",D70="",E70=""),"Missing appointment date or time; ",IF(E70&lt;=D70,"End time must be after start time; ",""))&amp;IF(G70="","Missing patient alias; ","")&amp;IF(H70="","Missing visit type; ","")&amp;IF(I70="","Missing provider; ","")&amp;IF(J70="","Missing clinic; ","")&amp;IF(K70="","Missing room; ","")&amp;IF(L70="","Missing appointment mode; ","")&amp;IF(M70="","Missing status; ","")&amp;IF(AND(N70&lt;&gt;"",B70&lt;&gt;"",N70&gt;B70),"Booking date after appointment date; ","")&amp;IF(AND(P70&lt;&gt;"",Q70&lt;&gt;"",Q70&lt;P70),"Check-out before check-in; ","")&amp;IF(AND(B70&lt;&gt;"",D70&lt;&gt;"",E70&lt;&gt;"",I70&lt;&gt;"",M70&lt;&gt;"Canceled",COUNTIFS($B$2:$B$251,B70,$I$2:$I$251,I70,$M$2:$M$251,"&lt;&gt;Canceled",$D$2:$D$251,"&lt;"&amp;E70,$E$2:$E$251,"&gt;"&amp;D70)&gt;1),"Provider overlap; ","")&amp;IF(AND(B70&lt;&gt;"",D70&lt;&gt;"",E70&lt;&gt;"",J70&lt;&gt;"",K70&lt;&gt;"",M70&lt;&gt;"Canceled",COUNTIFS($B$2:$B$251,B70,$J$2:$J$251,J70,$K$2:$K$251,K70,$M$2:$M$251,"&lt;&gt;Canceled",$D$2:$D$251,"&lt;"&amp;E70,$E$2:$E$251,"&gt;"&amp;D70)&gt;1),"Room overlap; ",""))</f>
        <v/>
      </c>
    </row>
    <row r="71" customFormat="false" ht="15" hidden="false" customHeight="false" outlineLevel="0" collapsed="false">
      <c r="A71" s="13"/>
      <c r="B71" s="14"/>
      <c r="C71" s="15" t="str">
        <f aca="false">IF(B71="","",CHOOSE(WEEKDAY(B71,1),"Sunday","Monday","Tuesday","Wednesday","Thursday","Friday","Saturday"))</f>
        <v/>
      </c>
      <c r="D71" s="16"/>
      <c r="E71" s="16"/>
      <c r="F71" s="17" t="str">
        <f aca="false">IF(OR(D71="",E71="",E71&lt;=D71),"",ROUND((E71-D71)*1440,0))</f>
        <v/>
      </c>
      <c r="G71" s="13"/>
      <c r="H71" s="18"/>
      <c r="I71" s="18"/>
      <c r="J71" s="18"/>
      <c r="K71" s="18"/>
      <c r="L71" s="18"/>
      <c r="M71" s="18"/>
      <c r="N71" s="14"/>
      <c r="O71" s="18"/>
      <c r="P71" s="16"/>
      <c r="Q71" s="16"/>
      <c r="R71" s="19"/>
      <c r="S71" s="20" t="str">
        <f aca="false">IF(A71="","",IF(OR(B71="",D71="",E71=""),"Missing appointment date or time; ",IF(E71&lt;=D71,"End time must be after start time; ",""))&amp;IF(G71="","Missing patient alias; ","")&amp;IF(H71="","Missing visit type; ","")&amp;IF(I71="","Missing provider; ","")&amp;IF(J71="","Missing clinic; ","")&amp;IF(K71="","Missing room; ","")&amp;IF(L71="","Missing appointment mode; ","")&amp;IF(M71="","Missing status; ","")&amp;IF(AND(N71&lt;&gt;"",B71&lt;&gt;"",N71&gt;B71),"Booking date after appointment date; ","")&amp;IF(AND(P71&lt;&gt;"",Q71&lt;&gt;"",Q71&lt;P71),"Check-out before check-in; ","")&amp;IF(AND(B71&lt;&gt;"",D71&lt;&gt;"",E71&lt;&gt;"",I71&lt;&gt;"",M71&lt;&gt;"Canceled",COUNTIFS($B$2:$B$251,B71,$I$2:$I$251,I71,$M$2:$M$251,"&lt;&gt;Canceled",$D$2:$D$251,"&lt;"&amp;E71,$E$2:$E$251,"&gt;"&amp;D71)&gt;1),"Provider overlap; ","")&amp;IF(AND(B71&lt;&gt;"",D71&lt;&gt;"",E71&lt;&gt;"",J71&lt;&gt;"",K71&lt;&gt;"",M71&lt;&gt;"Canceled",COUNTIFS($B$2:$B$251,B71,$J$2:$J$251,J71,$K$2:$K$251,K71,$M$2:$M$251,"&lt;&gt;Canceled",$D$2:$D$251,"&lt;"&amp;E71,$E$2:$E$251,"&gt;"&amp;D71)&gt;1),"Room overlap; ",""))</f>
        <v/>
      </c>
    </row>
    <row r="72" customFormat="false" ht="15" hidden="false" customHeight="false" outlineLevel="0" collapsed="false">
      <c r="A72" s="13"/>
      <c r="B72" s="14"/>
      <c r="C72" s="15" t="str">
        <f aca="false">IF(B72="","",CHOOSE(WEEKDAY(B72,1),"Sunday","Monday","Tuesday","Wednesday","Thursday","Friday","Saturday"))</f>
        <v/>
      </c>
      <c r="D72" s="16"/>
      <c r="E72" s="16"/>
      <c r="F72" s="17" t="str">
        <f aca="false">IF(OR(D72="",E72="",E72&lt;=D72),"",ROUND((E72-D72)*1440,0))</f>
        <v/>
      </c>
      <c r="G72" s="13"/>
      <c r="H72" s="18"/>
      <c r="I72" s="18"/>
      <c r="J72" s="18"/>
      <c r="K72" s="18"/>
      <c r="L72" s="18"/>
      <c r="M72" s="18"/>
      <c r="N72" s="14"/>
      <c r="O72" s="18"/>
      <c r="P72" s="16"/>
      <c r="Q72" s="16"/>
      <c r="R72" s="19"/>
      <c r="S72" s="20" t="str">
        <f aca="false">IF(A72="","",IF(OR(B72="",D72="",E72=""),"Missing appointment date or time; ",IF(E72&lt;=D72,"End time must be after start time; ",""))&amp;IF(G72="","Missing patient alias; ","")&amp;IF(H72="","Missing visit type; ","")&amp;IF(I72="","Missing provider; ","")&amp;IF(J72="","Missing clinic; ","")&amp;IF(K72="","Missing room; ","")&amp;IF(L72="","Missing appointment mode; ","")&amp;IF(M72="","Missing status; ","")&amp;IF(AND(N72&lt;&gt;"",B72&lt;&gt;"",N72&gt;B72),"Booking date after appointment date; ","")&amp;IF(AND(P72&lt;&gt;"",Q72&lt;&gt;"",Q72&lt;P72),"Check-out before check-in; ","")&amp;IF(AND(B72&lt;&gt;"",D72&lt;&gt;"",E72&lt;&gt;"",I72&lt;&gt;"",M72&lt;&gt;"Canceled",COUNTIFS($B$2:$B$251,B72,$I$2:$I$251,I72,$M$2:$M$251,"&lt;&gt;Canceled",$D$2:$D$251,"&lt;"&amp;E72,$E$2:$E$251,"&gt;"&amp;D72)&gt;1),"Provider overlap; ","")&amp;IF(AND(B72&lt;&gt;"",D72&lt;&gt;"",E72&lt;&gt;"",J72&lt;&gt;"",K72&lt;&gt;"",M72&lt;&gt;"Canceled",COUNTIFS($B$2:$B$251,B72,$J$2:$J$251,J72,$K$2:$K$251,K72,$M$2:$M$251,"&lt;&gt;Canceled",$D$2:$D$251,"&lt;"&amp;E72,$E$2:$E$251,"&gt;"&amp;D72)&gt;1),"Room overlap; ",""))</f>
        <v/>
      </c>
    </row>
    <row r="73" customFormat="false" ht="15" hidden="false" customHeight="false" outlineLevel="0" collapsed="false">
      <c r="A73" s="13"/>
      <c r="B73" s="14"/>
      <c r="C73" s="15" t="str">
        <f aca="false">IF(B73="","",CHOOSE(WEEKDAY(B73,1),"Sunday","Monday","Tuesday","Wednesday","Thursday","Friday","Saturday"))</f>
        <v/>
      </c>
      <c r="D73" s="16"/>
      <c r="E73" s="16"/>
      <c r="F73" s="17" t="str">
        <f aca="false">IF(OR(D73="",E73="",E73&lt;=D73),"",ROUND((E73-D73)*1440,0))</f>
        <v/>
      </c>
      <c r="G73" s="13"/>
      <c r="H73" s="18"/>
      <c r="I73" s="18"/>
      <c r="J73" s="18"/>
      <c r="K73" s="18"/>
      <c r="L73" s="18"/>
      <c r="M73" s="18"/>
      <c r="N73" s="14"/>
      <c r="O73" s="18"/>
      <c r="P73" s="16"/>
      <c r="Q73" s="16"/>
      <c r="R73" s="19"/>
      <c r="S73" s="20" t="str">
        <f aca="false">IF(A73="","",IF(OR(B73="",D73="",E73=""),"Missing appointment date or time; ",IF(E73&lt;=D73,"End time must be after start time; ",""))&amp;IF(G73="","Missing patient alias; ","")&amp;IF(H73="","Missing visit type; ","")&amp;IF(I73="","Missing provider; ","")&amp;IF(J73="","Missing clinic; ","")&amp;IF(K73="","Missing room; ","")&amp;IF(L73="","Missing appointment mode; ","")&amp;IF(M73="","Missing status; ","")&amp;IF(AND(N73&lt;&gt;"",B73&lt;&gt;"",N73&gt;B73),"Booking date after appointment date; ","")&amp;IF(AND(P73&lt;&gt;"",Q73&lt;&gt;"",Q73&lt;P73),"Check-out before check-in; ","")&amp;IF(AND(B73&lt;&gt;"",D73&lt;&gt;"",E73&lt;&gt;"",I73&lt;&gt;"",M73&lt;&gt;"Canceled",COUNTIFS($B$2:$B$251,B73,$I$2:$I$251,I73,$M$2:$M$251,"&lt;&gt;Canceled",$D$2:$D$251,"&lt;"&amp;E73,$E$2:$E$251,"&gt;"&amp;D73)&gt;1),"Provider overlap; ","")&amp;IF(AND(B73&lt;&gt;"",D73&lt;&gt;"",E73&lt;&gt;"",J73&lt;&gt;"",K73&lt;&gt;"",M73&lt;&gt;"Canceled",COUNTIFS($B$2:$B$251,B73,$J$2:$J$251,J73,$K$2:$K$251,K73,$M$2:$M$251,"&lt;&gt;Canceled",$D$2:$D$251,"&lt;"&amp;E73,$E$2:$E$251,"&gt;"&amp;D73)&gt;1),"Room overlap; ",""))</f>
        <v/>
      </c>
    </row>
    <row r="74" customFormat="false" ht="15" hidden="false" customHeight="false" outlineLevel="0" collapsed="false">
      <c r="A74" s="13"/>
      <c r="B74" s="14"/>
      <c r="C74" s="15" t="str">
        <f aca="false">IF(B74="","",CHOOSE(WEEKDAY(B74,1),"Sunday","Monday","Tuesday","Wednesday","Thursday","Friday","Saturday"))</f>
        <v/>
      </c>
      <c r="D74" s="16"/>
      <c r="E74" s="16"/>
      <c r="F74" s="17" t="str">
        <f aca="false">IF(OR(D74="",E74="",E74&lt;=D74),"",ROUND((E74-D74)*1440,0))</f>
        <v/>
      </c>
      <c r="G74" s="13"/>
      <c r="H74" s="18"/>
      <c r="I74" s="18"/>
      <c r="J74" s="18"/>
      <c r="K74" s="18"/>
      <c r="L74" s="18"/>
      <c r="M74" s="18"/>
      <c r="N74" s="14"/>
      <c r="O74" s="18"/>
      <c r="P74" s="16"/>
      <c r="Q74" s="16"/>
      <c r="R74" s="19"/>
      <c r="S74" s="20" t="str">
        <f aca="false">IF(A74="","",IF(OR(B74="",D74="",E74=""),"Missing appointment date or time; ",IF(E74&lt;=D74,"End time must be after start time; ",""))&amp;IF(G74="","Missing patient alias; ","")&amp;IF(H74="","Missing visit type; ","")&amp;IF(I74="","Missing provider; ","")&amp;IF(J74="","Missing clinic; ","")&amp;IF(K74="","Missing room; ","")&amp;IF(L74="","Missing appointment mode; ","")&amp;IF(M74="","Missing status; ","")&amp;IF(AND(N74&lt;&gt;"",B74&lt;&gt;"",N74&gt;B74),"Booking date after appointment date; ","")&amp;IF(AND(P74&lt;&gt;"",Q74&lt;&gt;"",Q74&lt;P74),"Check-out before check-in; ","")&amp;IF(AND(B74&lt;&gt;"",D74&lt;&gt;"",E74&lt;&gt;"",I74&lt;&gt;"",M74&lt;&gt;"Canceled",COUNTIFS($B$2:$B$251,B74,$I$2:$I$251,I74,$M$2:$M$251,"&lt;&gt;Canceled",$D$2:$D$251,"&lt;"&amp;E74,$E$2:$E$251,"&gt;"&amp;D74)&gt;1),"Provider overlap; ","")&amp;IF(AND(B74&lt;&gt;"",D74&lt;&gt;"",E74&lt;&gt;"",J74&lt;&gt;"",K74&lt;&gt;"",M74&lt;&gt;"Canceled",COUNTIFS($B$2:$B$251,B74,$J$2:$J$251,J74,$K$2:$K$251,K74,$M$2:$M$251,"&lt;&gt;Canceled",$D$2:$D$251,"&lt;"&amp;E74,$E$2:$E$251,"&gt;"&amp;D74)&gt;1),"Room overlap; ",""))</f>
        <v/>
      </c>
    </row>
    <row r="75" customFormat="false" ht="15" hidden="false" customHeight="false" outlineLevel="0" collapsed="false">
      <c r="A75" s="13"/>
      <c r="B75" s="14"/>
      <c r="C75" s="15" t="str">
        <f aca="false">IF(B75="","",CHOOSE(WEEKDAY(B75,1),"Sunday","Monday","Tuesday","Wednesday","Thursday","Friday","Saturday"))</f>
        <v/>
      </c>
      <c r="D75" s="16"/>
      <c r="E75" s="16"/>
      <c r="F75" s="17" t="str">
        <f aca="false">IF(OR(D75="",E75="",E75&lt;=D75),"",ROUND((E75-D75)*1440,0))</f>
        <v/>
      </c>
      <c r="G75" s="13"/>
      <c r="H75" s="18"/>
      <c r="I75" s="18"/>
      <c r="J75" s="18"/>
      <c r="K75" s="18"/>
      <c r="L75" s="18"/>
      <c r="M75" s="18"/>
      <c r="N75" s="14"/>
      <c r="O75" s="18"/>
      <c r="P75" s="16"/>
      <c r="Q75" s="16"/>
      <c r="R75" s="19"/>
      <c r="S75" s="20" t="str">
        <f aca="false">IF(A75="","",IF(OR(B75="",D75="",E75=""),"Missing appointment date or time; ",IF(E75&lt;=D75,"End time must be after start time; ",""))&amp;IF(G75="","Missing patient alias; ","")&amp;IF(H75="","Missing visit type; ","")&amp;IF(I75="","Missing provider; ","")&amp;IF(J75="","Missing clinic; ","")&amp;IF(K75="","Missing room; ","")&amp;IF(L75="","Missing appointment mode; ","")&amp;IF(M75="","Missing status; ","")&amp;IF(AND(N75&lt;&gt;"",B75&lt;&gt;"",N75&gt;B75),"Booking date after appointment date; ","")&amp;IF(AND(P75&lt;&gt;"",Q75&lt;&gt;"",Q75&lt;P75),"Check-out before check-in; ","")&amp;IF(AND(B75&lt;&gt;"",D75&lt;&gt;"",E75&lt;&gt;"",I75&lt;&gt;"",M75&lt;&gt;"Canceled",COUNTIFS($B$2:$B$251,B75,$I$2:$I$251,I75,$M$2:$M$251,"&lt;&gt;Canceled",$D$2:$D$251,"&lt;"&amp;E75,$E$2:$E$251,"&gt;"&amp;D75)&gt;1),"Provider overlap; ","")&amp;IF(AND(B75&lt;&gt;"",D75&lt;&gt;"",E75&lt;&gt;"",J75&lt;&gt;"",K75&lt;&gt;"",M75&lt;&gt;"Canceled",COUNTIFS($B$2:$B$251,B75,$J$2:$J$251,J75,$K$2:$K$251,K75,$M$2:$M$251,"&lt;&gt;Canceled",$D$2:$D$251,"&lt;"&amp;E75,$E$2:$E$251,"&gt;"&amp;D75)&gt;1),"Room overlap; ",""))</f>
        <v/>
      </c>
    </row>
    <row r="76" customFormat="false" ht="15" hidden="false" customHeight="false" outlineLevel="0" collapsed="false">
      <c r="A76" s="13"/>
      <c r="B76" s="14"/>
      <c r="C76" s="15" t="str">
        <f aca="false">IF(B76="","",CHOOSE(WEEKDAY(B76,1),"Sunday","Monday","Tuesday","Wednesday","Thursday","Friday","Saturday"))</f>
        <v/>
      </c>
      <c r="D76" s="16"/>
      <c r="E76" s="16"/>
      <c r="F76" s="17" t="str">
        <f aca="false">IF(OR(D76="",E76="",E76&lt;=D76),"",ROUND((E76-D76)*1440,0))</f>
        <v/>
      </c>
      <c r="G76" s="13"/>
      <c r="H76" s="18"/>
      <c r="I76" s="18"/>
      <c r="J76" s="18"/>
      <c r="K76" s="18"/>
      <c r="L76" s="18"/>
      <c r="M76" s="18"/>
      <c r="N76" s="14"/>
      <c r="O76" s="18"/>
      <c r="P76" s="16"/>
      <c r="Q76" s="16"/>
      <c r="R76" s="19"/>
      <c r="S76" s="20" t="str">
        <f aca="false">IF(A76="","",IF(OR(B76="",D76="",E76=""),"Missing appointment date or time; ",IF(E76&lt;=D76,"End time must be after start time; ",""))&amp;IF(G76="","Missing patient alias; ","")&amp;IF(H76="","Missing visit type; ","")&amp;IF(I76="","Missing provider; ","")&amp;IF(J76="","Missing clinic; ","")&amp;IF(K76="","Missing room; ","")&amp;IF(L76="","Missing appointment mode; ","")&amp;IF(M76="","Missing status; ","")&amp;IF(AND(N76&lt;&gt;"",B76&lt;&gt;"",N76&gt;B76),"Booking date after appointment date; ","")&amp;IF(AND(P76&lt;&gt;"",Q76&lt;&gt;"",Q76&lt;P76),"Check-out before check-in; ","")&amp;IF(AND(B76&lt;&gt;"",D76&lt;&gt;"",E76&lt;&gt;"",I76&lt;&gt;"",M76&lt;&gt;"Canceled",COUNTIFS($B$2:$B$251,B76,$I$2:$I$251,I76,$M$2:$M$251,"&lt;&gt;Canceled",$D$2:$D$251,"&lt;"&amp;E76,$E$2:$E$251,"&gt;"&amp;D76)&gt;1),"Provider overlap; ","")&amp;IF(AND(B76&lt;&gt;"",D76&lt;&gt;"",E76&lt;&gt;"",J76&lt;&gt;"",K76&lt;&gt;"",M76&lt;&gt;"Canceled",COUNTIFS($B$2:$B$251,B76,$J$2:$J$251,J76,$K$2:$K$251,K76,$M$2:$M$251,"&lt;&gt;Canceled",$D$2:$D$251,"&lt;"&amp;E76,$E$2:$E$251,"&gt;"&amp;D76)&gt;1),"Room overlap; ",""))</f>
        <v/>
      </c>
    </row>
    <row r="77" customFormat="false" ht="15" hidden="false" customHeight="false" outlineLevel="0" collapsed="false">
      <c r="A77" s="13"/>
      <c r="B77" s="14"/>
      <c r="C77" s="15" t="str">
        <f aca="false">IF(B77="","",CHOOSE(WEEKDAY(B77,1),"Sunday","Monday","Tuesday","Wednesday","Thursday","Friday","Saturday"))</f>
        <v/>
      </c>
      <c r="D77" s="16"/>
      <c r="E77" s="16"/>
      <c r="F77" s="17" t="str">
        <f aca="false">IF(OR(D77="",E77="",E77&lt;=D77),"",ROUND((E77-D77)*1440,0))</f>
        <v/>
      </c>
      <c r="G77" s="13"/>
      <c r="H77" s="18"/>
      <c r="I77" s="18"/>
      <c r="J77" s="18"/>
      <c r="K77" s="18"/>
      <c r="L77" s="18"/>
      <c r="M77" s="18"/>
      <c r="N77" s="14"/>
      <c r="O77" s="18"/>
      <c r="P77" s="16"/>
      <c r="Q77" s="16"/>
      <c r="R77" s="19"/>
      <c r="S77" s="20" t="str">
        <f aca="false">IF(A77="","",IF(OR(B77="",D77="",E77=""),"Missing appointment date or time; ",IF(E77&lt;=D77,"End time must be after start time; ",""))&amp;IF(G77="","Missing patient alias; ","")&amp;IF(H77="","Missing visit type; ","")&amp;IF(I77="","Missing provider; ","")&amp;IF(J77="","Missing clinic; ","")&amp;IF(K77="","Missing room; ","")&amp;IF(L77="","Missing appointment mode; ","")&amp;IF(M77="","Missing status; ","")&amp;IF(AND(N77&lt;&gt;"",B77&lt;&gt;"",N77&gt;B77),"Booking date after appointment date; ","")&amp;IF(AND(P77&lt;&gt;"",Q77&lt;&gt;"",Q77&lt;P77),"Check-out before check-in; ","")&amp;IF(AND(B77&lt;&gt;"",D77&lt;&gt;"",E77&lt;&gt;"",I77&lt;&gt;"",M77&lt;&gt;"Canceled",COUNTIFS($B$2:$B$251,B77,$I$2:$I$251,I77,$M$2:$M$251,"&lt;&gt;Canceled",$D$2:$D$251,"&lt;"&amp;E77,$E$2:$E$251,"&gt;"&amp;D77)&gt;1),"Provider overlap; ","")&amp;IF(AND(B77&lt;&gt;"",D77&lt;&gt;"",E77&lt;&gt;"",J77&lt;&gt;"",K77&lt;&gt;"",M77&lt;&gt;"Canceled",COUNTIFS($B$2:$B$251,B77,$J$2:$J$251,J77,$K$2:$K$251,K77,$M$2:$M$251,"&lt;&gt;Canceled",$D$2:$D$251,"&lt;"&amp;E77,$E$2:$E$251,"&gt;"&amp;D77)&gt;1),"Room overlap; ",""))</f>
        <v/>
      </c>
    </row>
    <row r="78" customFormat="false" ht="15" hidden="false" customHeight="false" outlineLevel="0" collapsed="false">
      <c r="A78" s="13"/>
      <c r="B78" s="14"/>
      <c r="C78" s="15" t="str">
        <f aca="false">IF(B78="","",CHOOSE(WEEKDAY(B78,1),"Sunday","Monday","Tuesday","Wednesday","Thursday","Friday","Saturday"))</f>
        <v/>
      </c>
      <c r="D78" s="16"/>
      <c r="E78" s="16"/>
      <c r="F78" s="17" t="str">
        <f aca="false">IF(OR(D78="",E78="",E78&lt;=D78),"",ROUND((E78-D78)*1440,0))</f>
        <v/>
      </c>
      <c r="G78" s="13"/>
      <c r="H78" s="18"/>
      <c r="I78" s="18"/>
      <c r="J78" s="18"/>
      <c r="K78" s="18"/>
      <c r="L78" s="18"/>
      <c r="M78" s="18"/>
      <c r="N78" s="14"/>
      <c r="O78" s="18"/>
      <c r="P78" s="16"/>
      <c r="Q78" s="16"/>
      <c r="R78" s="19"/>
      <c r="S78" s="20" t="str">
        <f aca="false">IF(A78="","",IF(OR(B78="",D78="",E78=""),"Missing appointment date or time; ",IF(E78&lt;=D78,"End time must be after start time; ",""))&amp;IF(G78="","Missing patient alias; ","")&amp;IF(H78="","Missing visit type; ","")&amp;IF(I78="","Missing provider; ","")&amp;IF(J78="","Missing clinic; ","")&amp;IF(K78="","Missing room; ","")&amp;IF(L78="","Missing appointment mode; ","")&amp;IF(M78="","Missing status; ","")&amp;IF(AND(N78&lt;&gt;"",B78&lt;&gt;"",N78&gt;B78),"Booking date after appointment date; ","")&amp;IF(AND(P78&lt;&gt;"",Q78&lt;&gt;"",Q78&lt;P78),"Check-out before check-in; ","")&amp;IF(AND(B78&lt;&gt;"",D78&lt;&gt;"",E78&lt;&gt;"",I78&lt;&gt;"",M78&lt;&gt;"Canceled",COUNTIFS($B$2:$B$251,B78,$I$2:$I$251,I78,$M$2:$M$251,"&lt;&gt;Canceled",$D$2:$D$251,"&lt;"&amp;E78,$E$2:$E$251,"&gt;"&amp;D78)&gt;1),"Provider overlap; ","")&amp;IF(AND(B78&lt;&gt;"",D78&lt;&gt;"",E78&lt;&gt;"",J78&lt;&gt;"",K78&lt;&gt;"",M78&lt;&gt;"Canceled",COUNTIFS($B$2:$B$251,B78,$J$2:$J$251,J78,$K$2:$K$251,K78,$M$2:$M$251,"&lt;&gt;Canceled",$D$2:$D$251,"&lt;"&amp;E78,$E$2:$E$251,"&gt;"&amp;D78)&gt;1),"Room overlap; ",""))</f>
        <v/>
      </c>
    </row>
    <row r="79" customFormat="false" ht="15" hidden="false" customHeight="false" outlineLevel="0" collapsed="false">
      <c r="A79" s="13"/>
      <c r="B79" s="14"/>
      <c r="C79" s="15" t="str">
        <f aca="false">IF(B79="","",CHOOSE(WEEKDAY(B79,1),"Sunday","Monday","Tuesday","Wednesday","Thursday","Friday","Saturday"))</f>
        <v/>
      </c>
      <c r="D79" s="16"/>
      <c r="E79" s="16"/>
      <c r="F79" s="17" t="str">
        <f aca="false">IF(OR(D79="",E79="",E79&lt;=D79),"",ROUND((E79-D79)*1440,0))</f>
        <v/>
      </c>
      <c r="G79" s="13"/>
      <c r="H79" s="18"/>
      <c r="I79" s="18"/>
      <c r="J79" s="18"/>
      <c r="K79" s="18"/>
      <c r="L79" s="18"/>
      <c r="M79" s="18"/>
      <c r="N79" s="14"/>
      <c r="O79" s="18"/>
      <c r="P79" s="16"/>
      <c r="Q79" s="16"/>
      <c r="R79" s="19"/>
      <c r="S79" s="20" t="str">
        <f aca="false">IF(A79="","",IF(OR(B79="",D79="",E79=""),"Missing appointment date or time; ",IF(E79&lt;=D79,"End time must be after start time; ",""))&amp;IF(G79="","Missing patient alias; ","")&amp;IF(H79="","Missing visit type; ","")&amp;IF(I79="","Missing provider; ","")&amp;IF(J79="","Missing clinic; ","")&amp;IF(K79="","Missing room; ","")&amp;IF(L79="","Missing appointment mode; ","")&amp;IF(M79="","Missing status; ","")&amp;IF(AND(N79&lt;&gt;"",B79&lt;&gt;"",N79&gt;B79),"Booking date after appointment date; ","")&amp;IF(AND(P79&lt;&gt;"",Q79&lt;&gt;"",Q79&lt;P79),"Check-out before check-in; ","")&amp;IF(AND(B79&lt;&gt;"",D79&lt;&gt;"",E79&lt;&gt;"",I79&lt;&gt;"",M79&lt;&gt;"Canceled",COUNTIFS($B$2:$B$251,B79,$I$2:$I$251,I79,$M$2:$M$251,"&lt;&gt;Canceled",$D$2:$D$251,"&lt;"&amp;E79,$E$2:$E$251,"&gt;"&amp;D79)&gt;1),"Provider overlap; ","")&amp;IF(AND(B79&lt;&gt;"",D79&lt;&gt;"",E79&lt;&gt;"",J79&lt;&gt;"",K79&lt;&gt;"",M79&lt;&gt;"Canceled",COUNTIFS($B$2:$B$251,B79,$J$2:$J$251,J79,$K$2:$K$251,K79,$M$2:$M$251,"&lt;&gt;Canceled",$D$2:$D$251,"&lt;"&amp;E79,$E$2:$E$251,"&gt;"&amp;D79)&gt;1),"Room overlap; ",""))</f>
        <v/>
      </c>
    </row>
    <row r="80" customFormat="false" ht="15" hidden="false" customHeight="false" outlineLevel="0" collapsed="false">
      <c r="A80" s="13"/>
      <c r="B80" s="14"/>
      <c r="C80" s="15" t="str">
        <f aca="false">IF(B80="","",CHOOSE(WEEKDAY(B80,1),"Sunday","Monday","Tuesday","Wednesday","Thursday","Friday","Saturday"))</f>
        <v/>
      </c>
      <c r="D80" s="16"/>
      <c r="E80" s="16"/>
      <c r="F80" s="17" t="str">
        <f aca="false">IF(OR(D80="",E80="",E80&lt;=D80),"",ROUND((E80-D80)*1440,0))</f>
        <v/>
      </c>
      <c r="G80" s="13"/>
      <c r="H80" s="18"/>
      <c r="I80" s="18"/>
      <c r="J80" s="18"/>
      <c r="K80" s="18"/>
      <c r="L80" s="18"/>
      <c r="M80" s="18"/>
      <c r="N80" s="14"/>
      <c r="O80" s="18"/>
      <c r="P80" s="16"/>
      <c r="Q80" s="16"/>
      <c r="R80" s="19"/>
      <c r="S80" s="20" t="str">
        <f aca="false">IF(A80="","",IF(OR(B80="",D80="",E80=""),"Missing appointment date or time; ",IF(E80&lt;=D80,"End time must be after start time; ",""))&amp;IF(G80="","Missing patient alias; ","")&amp;IF(H80="","Missing visit type; ","")&amp;IF(I80="","Missing provider; ","")&amp;IF(J80="","Missing clinic; ","")&amp;IF(K80="","Missing room; ","")&amp;IF(L80="","Missing appointment mode; ","")&amp;IF(M80="","Missing status; ","")&amp;IF(AND(N80&lt;&gt;"",B80&lt;&gt;"",N80&gt;B80),"Booking date after appointment date; ","")&amp;IF(AND(P80&lt;&gt;"",Q80&lt;&gt;"",Q80&lt;P80),"Check-out before check-in; ","")&amp;IF(AND(B80&lt;&gt;"",D80&lt;&gt;"",E80&lt;&gt;"",I80&lt;&gt;"",M80&lt;&gt;"Canceled",COUNTIFS($B$2:$B$251,B80,$I$2:$I$251,I80,$M$2:$M$251,"&lt;&gt;Canceled",$D$2:$D$251,"&lt;"&amp;E80,$E$2:$E$251,"&gt;"&amp;D80)&gt;1),"Provider overlap; ","")&amp;IF(AND(B80&lt;&gt;"",D80&lt;&gt;"",E80&lt;&gt;"",J80&lt;&gt;"",K80&lt;&gt;"",M80&lt;&gt;"Canceled",COUNTIFS($B$2:$B$251,B80,$J$2:$J$251,J80,$K$2:$K$251,K80,$M$2:$M$251,"&lt;&gt;Canceled",$D$2:$D$251,"&lt;"&amp;E80,$E$2:$E$251,"&gt;"&amp;D80)&gt;1),"Room overlap; ",""))</f>
        <v/>
      </c>
    </row>
    <row r="81" customFormat="false" ht="15" hidden="false" customHeight="false" outlineLevel="0" collapsed="false">
      <c r="A81" s="13"/>
      <c r="B81" s="14"/>
      <c r="C81" s="15" t="str">
        <f aca="false">IF(B81="","",CHOOSE(WEEKDAY(B81,1),"Sunday","Monday","Tuesday","Wednesday","Thursday","Friday","Saturday"))</f>
        <v/>
      </c>
      <c r="D81" s="16"/>
      <c r="E81" s="16"/>
      <c r="F81" s="17" t="str">
        <f aca="false">IF(OR(D81="",E81="",E81&lt;=D81),"",ROUND((E81-D81)*1440,0))</f>
        <v/>
      </c>
      <c r="G81" s="13"/>
      <c r="H81" s="18"/>
      <c r="I81" s="18"/>
      <c r="J81" s="18"/>
      <c r="K81" s="18"/>
      <c r="L81" s="18"/>
      <c r="M81" s="18"/>
      <c r="N81" s="14"/>
      <c r="O81" s="18"/>
      <c r="P81" s="16"/>
      <c r="Q81" s="16"/>
      <c r="R81" s="19"/>
      <c r="S81" s="20" t="str">
        <f aca="false">IF(A81="","",IF(OR(B81="",D81="",E81=""),"Missing appointment date or time; ",IF(E81&lt;=D81,"End time must be after start time; ",""))&amp;IF(G81="","Missing patient alias; ","")&amp;IF(H81="","Missing visit type; ","")&amp;IF(I81="","Missing provider; ","")&amp;IF(J81="","Missing clinic; ","")&amp;IF(K81="","Missing room; ","")&amp;IF(L81="","Missing appointment mode; ","")&amp;IF(M81="","Missing status; ","")&amp;IF(AND(N81&lt;&gt;"",B81&lt;&gt;"",N81&gt;B81),"Booking date after appointment date; ","")&amp;IF(AND(P81&lt;&gt;"",Q81&lt;&gt;"",Q81&lt;P81),"Check-out before check-in; ","")&amp;IF(AND(B81&lt;&gt;"",D81&lt;&gt;"",E81&lt;&gt;"",I81&lt;&gt;"",M81&lt;&gt;"Canceled",COUNTIFS($B$2:$B$251,B81,$I$2:$I$251,I81,$M$2:$M$251,"&lt;&gt;Canceled",$D$2:$D$251,"&lt;"&amp;E81,$E$2:$E$251,"&gt;"&amp;D81)&gt;1),"Provider overlap; ","")&amp;IF(AND(B81&lt;&gt;"",D81&lt;&gt;"",E81&lt;&gt;"",J81&lt;&gt;"",K81&lt;&gt;"",M81&lt;&gt;"Canceled",COUNTIFS($B$2:$B$251,B81,$J$2:$J$251,J81,$K$2:$K$251,K81,$M$2:$M$251,"&lt;&gt;Canceled",$D$2:$D$251,"&lt;"&amp;E81,$E$2:$E$251,"&gt;"&amp;D81)&gt;1),"Room overlap; ",""))</f>
        <v/>
      </c>
    </row>
    <row r="82" customFormat="false" ht="15" hidden="false" customHeight="false" outlineLevel="0" collapsed="false">
      <c r="A82" s="13"/>
      <c r="B82" s="14"/>
      <c r="C82" s="15" t="str">
        <f aca="false">IF(B82="","",CHOOSE(WEEKDAY(B82,1),"Sunday","Monday","Tuesday","Wednesday","Thursday","Friday","Saturday"))</f>
        <v/>
      </c>
      <c r="D82" s="16"/>
      <c r="E82" s="16"/>
      <c r="F82" s="17" t="str">
        <f aca="false">IF(OR(D82="",E82="",E82&lt;=D82),"",ROUND((E82-D82)*1440,0))</f>
        <v/>
      </c>
      <c r="G82" s="13"/>
      <c r="H82" s="18"/>
      <c r="I82" s="18"/>
      <c r="J82" s="18"/>
      <c r="K82" s="18"/>
      <c r="L82" s="18"/>
      <c r="M82" s="18"/>
      <c r="N82" s="14"/>
      <c r="O82" s="18"/>
      <c r="P82" s="16"/>
      <c r="Q82" s="16"/>
      <c r="R82" s="19"/>
      <c r="S82" s="20" t="str">
        <f aca="false">IF(A82="","",IF(OR(B82="",D82="",E82=""),"Missing appointment date or time; ",IF(E82&lt;=D82,"End time must be after start time; ",""))&amp;IF(G82="","Missing patient alias; ","")&amp;IF(H82="","Missing visit type; ","")&amp;IF(I82="","Missing provider; ","")&amp;IF(J82="","Missing clinic; ","")&amp;IF(K82="","Missing room; ","")&amp;IF(L82="","Missing appointment mode; ","")&amp;IF(M82="","Missing status; ","")&amp;IF(AND(N82&lt;&gt;"",B82&lt;&gt;"",N82&gt;B82),"Booking date after appointment date; ","")&amp;IF(AND(P82&lt;&gt;"",Q82&lt;&gt;"",Q82&lt;P82),"Check-out before check-in; ","")&amp;IF(AND(B82&lt;&gt;"",D82&lt;&gt;"",E82&lt;&gt;"",I82&lt;&gt;"",M82&lt;&gt;"Canceled",COUNTIFS($B$2:$B$251,B82,$I$2:$I$251,I82,$M$2:$M$251,"&lt;&gt;Canceled",$D$2:$D$251,"&lt;"&amp;E82,$E$2:$E$251,"&gt;"&amp;D82)&gt;1),"Provider overlap; ","")&amp;IF(AND(B82&lt;&gt;"",D82&lt;&gt;"",E82&lt;&gt;"",J82&lt;&gt;"",K82&lt;&gt;"",M82&lt;&gt;"Canceled",COUNTIFS($B$2:$B$251,B82,$J$2:$J$251,J82,$K$2:$K$251,K82,$M$2:$M$251,"&lt;&gt;Canceled",$D$2:$D$251,"&lt;"&amp;E82,$E$2:$E$251,"&gt;"&amp;D82)&gt;1),"Room overlap; ",""))</f>
        <v/>
      </c>
    </row>
    <row r="83" customFormat="false" ht="15" hidden="false" customHeight="false" outlineLevel="0" collapsed="false">
      <c r="A83" s="13"/>
      <c r="B83" s="14"/>
      <c r="C83" s="15" t="str">
        <f aca="false">IF(B83="","",CHOOSE(WEEKDAY(B83,1),"Sunday","Monday","Tuesday","Wednesday","Thursday","Friday","Saturday"))</f>
        <v/>
      </c>
      <c r="D83" s="16"/>
      <c r="E83" s="16"/>
      <c r="F83" s="17" t="str">
        <f aca="false">IF(OR(D83="",E83="",E83&lt;=D83),"",ROUND((E83-D83)*1440,0))</f>
        <v/>
      </c>
      <c r="G83" s="13"/>
      <c r="H83" s="18"/>
      <c r="I83" s="18"/>
      <c r="J83" s="18"/>
      <c r="K83" s="18"/>
      <c r="L83" s="18"/>
      <c r="M83" s="18"/>
      <c r="N83" s="14"/>
      <c r="O83" s="18"/>
      <c r="P83" s="16"/>
      <c r="Q83" s="16"/>
      <c r="R83" s="19"/>
      <c r="S83" s="20" t="str">
        <f aca="false">IF(A83="","",IF(OR(B83="",D83="",E83=""),"Missing appointment date or time; ",IF(E83&lt;=D83,"End time must be after start time; ",""))&amp;IF(G83="","Missing patient alias; ","")&amp;IF(H83="","Missing visit type; ","")&amp;IF(I83="","Missing provider; ","")&amp;IF(J83="","Missing clinic; ","")&amp;IF(K83="","Missing room; ","")&amp;IF(L83="","Missing appointment mode; ","")&amp;IF(M83="","Missing status; ","")&amp;IF(AND(N83&lt;&gt;"",B83&lt;&gt;"",N83&gt;B83),"Booking date after appointment date; ","")&amp;IF(AND(P83&lt;&gt;"",Q83&lt;&gt;"",Q83&lt;P83),"Check-out before check-in; ","")&amp;IF(AND(B83&lt;&gt;"",D83&lt;&gt;"",E83&lt;&gt;"",I83&lt;&gt;"",M83&lt;&gt;"Canceled",COUNTIFS($B$2:$B$251,B83,$I$2:$I$251,I83,$M$2:$M$251,"&lt;&gt;Canceled",$D$2:$D$251,"&lt;"&amp;E83,$E$2:$E$251,"&gt;"&amp;D83)&gt;1),"Provider overlap; ","")&amp;IF(AND(B83&lt;&gt;"",D83&lt;&gt;"",E83&lt;&gt;"",J83&lt;&gt;"",K83&lt;&gt;"",M83&lt;&gt;"Canceled",COUNTIFS($B$2:$B$251,B83,$J$2:$J$251,J83,$K$2:$K$251,K83,$M$2:$M$251,"&lt;&gt;Canceled",$D$2:$D$251,"&lt;"&amp;E83,$E$2:$E$251,"&gt;"&amp;D83)&gt;1),"Room overlap; ",""))</f>
        <v/>
      </c>
    </row>
    <row r="84" customFormat="false" ht="15" hidden="false" customHeight="false" outlineLevel="0" collapsed="false">
      <c r="A84" s="13"/>
      <c r="B84" s="14"/>
      <c r="C84" s="15" t="str">
        <f aca="false">IF(B84="","",CHOOSE(WEEKDAY(B84,1),"Sunday","Monday","Tuesday","Wednesday","Thursday","Friday","Saturday"))</f>
        <v/>
      </c>
      <c r="D84" s="16"/>
      <c r="E84" s="16"/>
      <c r="F84" s="17" t="str">
        <f aca="false">IF(OR(D84="",E84="",E84&lt;=D84),"",ROUND((E84-D84)*1440,0))</f>
        <v/>
      </c>
      <c r="G84" s="13"/>
      <c r="H84" s="18"/>
      <c r="I84" s="18"/>
      <c r="J84" s="18"/>
      <c r="K84" s="18"/>
      <c r="L84" s="18"/>
      <c r="M84" s="18"/>
      <c r="N84" s="14"/>
      <c r="O84" s="18"/>
      <c r="P84" s="16"/>
      <c r="Q84" s="16"/>
      <c r="R84" s="19"/>
      <c r="S84" s="20" t="str">
        <f aca="false">IF(A84="","",IF(OR(B84="",D84="",E84=""),"Missing appointment date or time; ",IF(E84&lt;=D84,"End time must be after start time; ",""))&amp;IF(G84="","Missing patient alias; ","")&amp;IF(H84="","Missing visit type; ","")&amp;IF(I84="","Missing provider; ","")&amp;IF(J84="","Missing clinic; ","")&amp;IF(K84="","Missing room; ","")&amp;IF(L84="","Missing appointment mode; ","")&amp;IF(M84="","Missing status; ","")&amp;IF(AND(N84&lt;&gt;"",B84&lt;&gt;"",N84&gt;B84),"Booking date after appointment date; ","")&amp;IF(AND(P84&lt;&gt;"",Q84&lt;&gt;"",Q84&lt;P84),"Check-out before check-in; ","")&amp;IF(AND(B84&lt;&gt;"",D84&lt;&gt;"",E84&lt;&gt;"",I84&lt;&gt;"",M84&lt;&gt;"Canceled",COUNTIFS($B$2:$B$251,B84,$I$2:$I$251,I84,$M$2:$M$251,"&lt;&gt;Canceled",$D$2:$D$251,"&lt;"&amp;E84,$E$2:$E$251,"&gt;"&amp;D84)&gt;1),"Provider overlap; ","")&amp;IF(AND(B84&lt;&gt;"",D84&lt;&gt;"",E84&lt;&gt;"",J84&lt;&gt;"",K84&lt;&gt;"",M84&lt;&gt;"Canceled",COUNTIFS($B$2:$B$251,B84,$J$2:$J$251,J84,$K$2:$K$251,K84,$M$2:$M$251,"&lt;&gt;Canceled",$D$2:$D$251,"&lt;"&amp;E84,$E$2:$E$251,"&gt;"&amp;D84)&gt;1),"Room overlap; ",""))</f>
        <v/>
      </c>
    </row>
    <row r="85" customFormat="false" ht="15" hidden="false" customHeight="false" outlineLevel="0" collapsed="false">
      <c r="A85" s="13"/>
      <c r="B85" s="14"/>
      <c r="C85" s="15" t="str">
        <f aca="false">IF(B85="","",CHOOSE(WEEKDAY(B85,1),"Sunday","Monday","Tuesday","Wednesday","Thursday","Friday","Saturday"))</f>
        <v/>
      </c>
      <c r="D85" s="16"/>
      <c r="E85" s="16"/>
      <c r="F85" s="17" t="str">
        <f aca="false">IF(OR(D85="",E85="",E85&lt;=D85),"",ROUND((E85-D85)*1440,0))</f>
        <v/>
      </c>
      <c r="G85" s="13"/>
      <c r="H85" s="18"/>
      <c r="I85" s="18"/>
      <c r="J85" s="18"/>
      <c r="K85" s="18"/>
      <c r="L85" s="18"/>
      <c r="M85" s="18"/>
      <c r="N85" s="14"/>
      <c r="O85" s="18"/>
      <c r="P85" s="16"/>
      <c r="Q85" s="16"/>
      <c r="R85" s="19"/>
      <c r="S85" s="20" t="str">
        <f aca="false">IF(A85="","",IF(OR(B85="",D85="",E85=""),"Missing appointment date or time; ",IF(E85&lt;=D85,"End time must be after start time; ",""))&amp;IF(G85="","Missing patient alias; ","")&amp;IF(H85="","Missing visit type; ","")&amp;IF(I85="","Missing provider; ","")&amp;IF(J85="","Missing clinic; ","")&amp;IF(K85="","Missing room; ","")&amp;IF(L85="","Missing appointment mode; ","")&amp;IF(M85="","Missing status; ","")&amp;IF(AND(N85&lt;&gt;"",B85&lt;&gt;"",N85&gt;B85),"Booking date after appointment date; ","")&amp;IF(AND(P85&lt;&gt;"",Q85&lt;&gt;"",Q85&lt;P85),"Check-out before check-in; ","")&amp;IF(AND(B85&lt;&gt;"",D85&lt;&gt;"",E85&lt;&gt;"",I85&lt;&gt;"",M85&lt;&gt;"Canceled",COUNTIFS($B$2:$B$251,B85,$I$2:$I$251,I85,$M$2:$M$251,"&lt;&gt;Canceled",$D$2:$D$251,"&lt;"&amp;E85,$E$2:$E$251,"&gt;"&amp;D85)&gt;1),"Provider overlap; ","")&amp;IF(AND(B85&lt;&gt;"",D85&lt;&gt;"",E85&lt;&gt;"",J85&lt;&gt;"",K85&lt;&gt;"",M85&lt;&gt;"Canceled",COUNTIFS($B$2:$B$251,B85,$J$2:$J$251,J85,$K$2:$K$251,K85,$M$2:$M$251,"&lt;&gt;Canceled",$D$2:$D$251,"&lt;"&amp;E85,$E$2:$E$251,"&gt;"&amp;D85)&gt;1),"Room overlap; ",""))</f>
        <v/>
      </c>
    </row>
    <row r="86" customFormat="false" ht="15" hidden="false" customHeight="false" outlineLevel="0" collapsed="false">
      <c r="A86" s="13"/>
      <c r="B86" s="14"/>
      <c r="C86" s="15" t="str">
        <f aca="false">IF(B86="","",CHOOSE(WEEKDAY(B86,1),"Sunday","Monday","Tuesday","Wednesday","Thursday","Friday","Saturday"))</f>
        <v/>
      </c>
      <c r="D86" s="16"/>
      <c r="E86" s="16"/>
      <c r="F86" s="17" t="str">
        <f aca="false">IF(OR(D86="",E86="",E86&lt;=D86),"",ROUND((E86-D86)*1440,0))</f>
        <v/>
      </c>
      <c r="G86" s="13"/>
      <c r="H86" s="18"/>
      <c r="I86" s="18"/>
      <c r="J86" s="18"/>
      <c r="K86" s="18"/>
      <c r="L86" s="18"/>
      <c r="M86" s="18"/>
      <c r="N86" s="14"/>
      <c r="O86" s="18"/>
      <c r="P86" s="16"/>
      <c r="Q86" s="16"/>
      <c r="R86" s="19"/>
      <c r="S86" s="20" t="str">
        <f aca="false">IF(A86="","",IF(OR(B86="",D86="",E86=""),"Missing appointment date or time; ",IF(E86&lt;=D86,"End time must be after start time; ",""))&amp;IF(G86="","Missing patient alias; ","")&amp;IF(H86="","Missing visit type; ","")&amp;IF(I86="","Missing provider; ","")&amp;IF(J86="","Missing clinic; ","")&amp;IF(K86="","Missing room; ","")&amp;IF(L86="","Missing appointment mode; ","")&amp;IF(M86="","Missing status; ","")&amp;IF(AND(N86&lt;&gt;"",B86&lt;&gt;"",N86&gt;B86),"Booking date after appointment date; ","")&amp;IF(AND(P86&lt;&gt;"",Q86&lt;&gt;"",Q86&lt;P86),"Check-out before check-in; ","")&amp;IF(AND(B86&lt;&gt;"",D86&lt;&gt;"",E86&lt;&gt;"",I86&lt;&gt;"",M86&lt;&gt;"Canceled",COUNTIFS($B$2:$B$251,B86,$I$2:$I$251,I86,$M$2:$M$251,"&lt;&gt;Canceled",$D$2:$D$251,"&lt;"&amp;E86,$E$2:$E$251,"&gt;"&amp;D86)&gt;1),"Provider overlap; ","")&amp;IF(AND(B86&lt;&gt;"",D86&lt;&gt;"",E86&lt;&gt;"",J86&lt;&gt;"",K86&lt;&gt;"",M86&lt;&gt;"Canceled",COUNTIFS($B$2:$B$251,B86,$J$2:$J$251,J86,$K$2:$K$251,K86,$M$2:$M$251,"&lt;&gt;Canceled",$D$2:$D$251,"&lt;"&amp;E86,$E$2:$E$251,"&gt;"&amp;D86)&gt;1),"Room overlap; ",""))</f>
        <v/>
      </c>
    </row>
    <row r="87" customFormat="false" ht="15" hidden="false" customHeight="false" outlineLevel="0" collapsed="false">
      <c r="A87" s="13"/>
      <c r="B87" s="14"/>
      <c r="C87" s="15" t="str">
        <f aca="false">IF(B87="","",CHOOSE(WEEKDAY(B87,1),"Sunday","Monday","Tuesday","Wednesday","Thursday","Friday","Saturday"))</f>
        <v/>
      </c>
      <c r="D87" s="16"/>
      <c r="E87" s="16"/>
      <c r="F87" s="17" t="str">
        <f aca="false">IF(OR(D87="",E87="",E87&lt;=D87),"",ROUND((E87-D87)*1440,0))</f>
        <v/>
      </c>
      <c r="G87" s="13"/>
      <c r="H87" s="18"/>
      <c r="I87" s="18"/>
      <c r="J87" s="18"/>
      <c r="K87" s="18"/>
      <c r="L87" s="18"/>
      <c r="M87" s="18"/>
      <c r="N87" s="14"/>
      <c r="O87" s="18"/>
      <c r="P87" s="16"/>
      <c r="Q87" s="16"/>
      <c r="R87" s="19"/>
      <c r="S87" s="20" t="str">
        <f aca="false">IF(A87="","",IF(OR(B87="",D87="",E87=""),"Missing appointment date or time; ",IF(E87&lt;=D87,"End time must be after start time; ",""))&amp;IF(G87="","Missing patient alias; ","")&amp;IF(H87="","Missing visit type; ","")&amp;IF(I87="","Missing provider; ","")&amp;IF(J87="","Missing clinic; ","")&amp;IF(K87="","Missing room; ","")&amp;IF(L87="","Missing appointment mode; ","")&amp;IF(M87="","Missing status; ","")&amp;IF(AND(N87&lt;&gt;"",B87&lt;&gt;"",N87&gt;B87),"Booking date after appointment date; ","")&amp;IF(AND(P87&lt;&gt;"",Q87&lt;&gt;"",Q87&lt;P87),"Check-out before check-in; ","")&amp;IF(AND(B87&lt;&gt;"",D87&lt;&gt;"",E87&lt;&gt;"",I87&lt;&gt;"",M87&lt;&gt;"Canceled",COUNTIFS($B$2:$B$251,B87,$I$2:$I$251,I87,$M$2:$M$251,"&lt;&gt;Canceled",$D$2:$D$251,"&lt;"&amp;E87,$E$2:$E$251,"&gt;"&amp;D87)&gt;1),"Provider overlap; ","")&amp;IF(AND(B87&lt;&gt;"",D87&lt;&gt;"",E87&lt;&gt;"",J87&lt;&gt;"",K87&lt;&gt;"",M87&lt;&gt;"Canceled",COUNTIFS($B$2:$B$251,B87,$J$2:$J$251,J87,$K$2:$K$251,K87,$M$2:$M$251,"&lt;&gt;Canceled",$D$2:$D$251,"&lt;"&amp;E87,$E$2:$E$251,"&gt;"&amp;D87)&gt;1),"Room overlap; ",""))</f>
        <v/>
      </c>
    </row>
    <row r="88" customFormat="false" ht="15" hidden="false" customHeight="false" outlineLevel="0" collapsed="false">
      <c r="A88" s="13"/>
      <c r="B88" s="14"/>
      <c r="C88" s="15" t="str">
        <f aca="false">IF(B88="","",CHOOSE(WEEKDAY(B88,1),"Sunday","Monday","Tuesday","Wednesday","Thursday","Friday","Saturday"))</f>
        <v/>
      </c>
      <c r="D88" s="16"/>
      <c r="E88" s="16"/>
      <c r="F88" s="17" t="str">
        <f aca="false">IF(OR(D88="",E88="",E88&lt;=D88),"",ROUND((E88-D88)*1440,0))</f>
        <v/>
      </c>
      <c r="G88" s="13"/>
      <c r="H88" s="18"/>
      <c r="I88" s="18"/>
      <c r="J88" s="18"/>
      <c r="K88" s="18"/>
      <c r="L88" s="18"/>
      <c r="M88" s="18"/>
      <c r="N88" s="14"/>
      <c r="O88" s="18"/>
      <c r="P88" s="16"/>
      <c r="Q88" s="16"/>
      <c r="R88" s="19"/>
      <c r="S88" s="20" t="str">
        <f aca="false">IF(A88="","",IF(OR(B88="",D88="",E88=""),"Missing appointment date or time; ",IF(E88&lt;=D88,"End time must be after start time; ",""))&amp;IF(G88="","Missing patient alias; ","")&amp;IF(H88="","Missing visit type; ","")&amp;IF(I88="","Missing provider; ","")&amp;IF(J88="","Missing clinic; ","")&amp;IF(K88="","Missing room; ","")&amp;IF(L88="","Missing appointment mode; ","")&amp;IF(M88="","Missing status; ","")&amp;IF(AND(N88&lt;&gt;"",B88&lt;&gt;"",N88&gt;B88),"Booking date after appointment date; ","")&amp;IF(AND(P88&lt;&gt;"",Q88&lt;&gt;"",Q88&lt;P88),"Check-out before check-in; ","")&amp;IF(AND(B88&lt;&gt;"",D88&lt;&gt;"",E88&lt;&gt;"",I88&lt;&gt;"",M88&lt;&gt;"Canceled",COUNTIFS($B$2:$B$251,B88,$I$2:$I$251,I88,$M$2:$M$251,"&lt;&gt;Canceled",$D$2:$D$251,"&lt;"&amp;E88,$E$2:$E$251,"&gt;"&amp;D88)&gt;1),"Provider overlap; ","")&amp;IF(AND(B88&lt;&gt;"",D88&lt;&gt;"",E88&lt;&gt;"",J88&lt;&gt;"",K88&lt;&gt;"",M88&lt;&gt;"Canceled",COUNTIFS($B$2:$B$251,B88,$J$2:$J$251,J88,$K$2:$K$251,K88,$M$2:$M$251,"&lt;&gt;Canceled",$D$2:$D$251,"&lt;"&amp;E88,$E$2:$E$251,"&gt;"&amp;D88)&gt;1),"Room overlap; ",""))</f>
        <v/>
      </c>
    </row>
    <row r="89" customFormat="false" ht="15" hidden="false" customHeight="false" outlineLevel="0" collapsed="false">
      <c r="A89" s="13"/>
      <c r="B89" s="14"/>
      <c r="C89" s="15" t="str">
        <f aca="false">IF(B89="","",CHOOSE(WEEKDAY(B89,1),"Sunday","Monday","Tuesday","Wednesday","Thursday","Friday","Saturday"))</f>
        <v/>
      </c>
      <c r="D89" s="16"/>
      <c r="E89" s="16"/>
      <c r="F89" s="17" t="str">
        <f aca="false">IF(OR(D89="",E89="",E89&lt;=D89),"",ROUND((E89-D89)*1440,0))</f>
        <v/>
      </c>
      <c r="G89" s="13"/>
      <c r="H89" s="18"/>
      <c r="I89" s="18"/>
      <c r="J89" s="18"/>
      <c r="K89" s="18"/>
      <c r="L89" s="18"/>
      <c r="M89" s="18"/>
      <c r="N89" s="14"/>
      <c r="O89" s="18"/>
      <c r="P89" s="16"/>
      <c r="Q89" s="16"/>
      <c r="R89" s="19"/>
      <c r="S89" s="20" t="str">
        <f aca="false">IF(A89="","",IF(OR(B89="",D89="",E89=""),"Missing appointment date or time; ",IF(E89&lt;=D89,"End time must be after start time; ",""))&amp;IF(G89="","Missing patient alias; ","")&amp;IF(H89="","Missing visit type; ","")&amp;IF(I89="","Missing provider; ","")&amp;IF(J89="","Missing clinic; ","")&amp;IF(K89="","Missing room; ","")&amp;IF(L89="","Missing appointment mode; ","")&amp;IF(M89="","Missing status; ","")&amp;IF(AND(N89&lt;&gt;"",B89&lt;&gt;"",N89&gt;B89),"Booking date after appointment date; ","")&amp;IF(AND(P89&lt;&gt;"",Q89&lt;&gt;"",Q89&lt;P89),"Check-out before check-in; ","")&amp;IF(AND(B89&lt;&gt;"",D89&lt;&gt;"",E89&lt;&gt;"",I89&lt;&gt;"",M89&lt;&gt;"Canceled",COUNTIFS($B$2:$B$251,B89,$I$2:$I$251,I89,$M$2:$M$251,"&lt;&gt;Canceled",$D$2:$D$251,"&lt;"&amp;E89,$E$2:$E$251,"&gt;"&amp;D89)&gt;1),"Provider overlap; ","")&amp;IF(AND(B89&lt;&gt;"",D89&lt;&gt;"",E89&lt;&gt;"",J89&lt;&gt;"",K89&lt;&gt;"",M89&lt;&gt;"Canceled",COUNTIFS($B$2:$B$251,B89,$J$2:$J$251,J89,$K$2:$K$251,K89,$M$2:$M$251,"&lt;&gt;Canceled",$D$2:$D$251,"&lt;"&amp;E89,$E$2:$E$251,"&gt;"&amp;D89)&gt;1),"Room overlap; ",""))</f>
        <v/>
      </c>
    </row>
    <row r="90" customFormat="false" ht="15" hidden="false" customHeight="false" outlineLevel="0" collapsed="false">
      <c r="A90" s="13"/>
      <c r="B90" s="14"/>
      <c r="C90" s="15" t="str">
        <f aca="false">IF(B90="","",CHOOSE(WEEKDAY(B90,1),"Sunday","Monday","Tuesday","Wednesday","Thursday","Friday","Saturday"))</f>
        <v/>
      </c>
      <c r="D90" s="16"/>
      <c r="E90" s="16"/>
      <c r="F90" s="17" t="str">
        <f aca="false">IF(OR(D90="",E90="",E90&lt;=D90),"",ROUND((E90-D90)*1440,0))</f>
        <v/>
      </c>
      <c r="G90" s="13"/>
      <c r="H90" s="18"/>
      <c r="I90" s="18"/>
      <c r="J90" s="18"/>
      <c r="K90" s="18"/>
      <c r="L90" s="18"/>
      <c r="M90" s="18"/>
      <c r="N90" s="14"/>
      <c r="O90" s="18"/>
      <c r="P90" s="16"/>
      <c r="Q90" s="16"/>
      <c r="R90" s="19"/>
      <c r="S90" s="20" t="str">
        <f aca="false">IF(A90="","",IF(OR(B90="",D90="",E90=""),"Missing appointment date or time; ",IF(E90&lt;=D90,"End time must be after start time; ",""))&amp;IF(G90="","Missing patient alias; ","")&amp;IF(H90="","Missing visit type; ","")&amp;IF(I90="","Missing provider; ","")&amp;IF(J90="","Missing clinic; ","")&amp;IF(K90="","Missing room; ","")&amp;IF(L90="","Missing appointment mode; ","")&amp;IF(M90="","Missing status; ","")&amp;IF(AND(N90&lt;&gt;"",B90&lt;&gt;"",N90&gt;B90),"Booking date after appointment date; ","")&amp;IF(AND(P90&lt;&gt;"",Q90&lt;&gt;"",Q90&lt;P90),"Check-out before check-in; ","")&amp;IF(AND(B90&lt;&gt;"",D90&lt;&gt;"",E90&lt;&gt;"",I90&lt;&gt;"",M90&lt;&gt;"Canceled",COUNTIFS($B$2:$B$251,B90,$I$2:$I$251,I90,$M$2:$M$251,"&lt;&gt;Canceled",$D$2:$D$251,"&lt;"&amp;E90,$E$2:$E$251,"&gt;"&amp;D90)&gt;1),"Provider overlap; ","")&amp;IF(AND(B90&lt;&gt;"",D90&lt;&gt;"",E90&lt;&gt;"",J90&lt;&gt;"",K90&lt;&gt;"",M90&lt;&gt;"Canceled",COUNTIFS($B$2:$B$251,B90,$J$2:$J$251,J90,$K$2:$K$251,K90,$M$2:$M$251,"&lt;&gt;Canceled",$D$2:$D$251,"&lt;"&amp;E90,$E$2:$E$251,"&gt;"&amp;D90)&gt;1),"Room overlap; ",""))</f>
        <v/>
      </c>
    </row>
    <row r="91" customFormat="false" ht="15" hidden="false" customHeight="false" outlineLevel="0" collapsed="false">
      <c r="A91" s="13"/>
      <c r="B91" s="14"/>
      <c r="C91" s="15" t="str">
        <f aca="false">IF(B91="","",CHOOSE(WEEKDAY(B91,1),"Sunday","Monday","Tuesday","Wednesday","Thursday","Friday","Saturday"))</f>
        <v/>
      </c>
      <c r="D91" s="16"/>
      <c r="E91" s="16"/>
      <c r="F91" s="17" t="str">
        <f aca="false">IF(OR(D91="",E91="",E91&lt;=D91),"",ROUND((E91-D91)*1440,0))</f>
        <v/>
      </c>
      <c r="G91" s="13"/>
      <c r="H91" s="18"/>
      <c r="I91" s="18"/>
      <c r="J91" s="18"/>
      <c r="K91" s="18"/>
      <c r="L91" s="18"/>
      <c r="M91" s="18"/>
      <c r="N91" s="14"/>
      <c r="O91" s="18"/>
      <c r="P91" s="16"/>
      <c r="Q91" s="16"/>
      <c r="R91" s="19"/>
      <c r="S91" s="20" t="str">
        <f aca="false">IF(A91="","",IF(OR(B91="",D91="",E91=""),"Missing appointment date or time; ",IF(E91&lt;=D91,"End time must be after start time; ",""))&amp;IF(G91="","Missing patient alias; ","")&amp;IF(H91="","Missing visit type; ","")&amp;IF(I91="","Missing provider; ","")&amp;IF(J91="","Missing clinic; ","")&amp;IF(K91="","Missing room; ","")&amp;IF(L91="","Missing appointment mode; ","")&amp;IF(M91="","Missing status; ","")&amp;IF(AND(N91&lt;&gt;"",B91&lt;&gt;"",N91&gt;B91),"Booking date after appointment date; ","")&amp;IF(AND(P91&lt;&gt;"",Q91&lt;&gt;"",Q91&lt;P91),"Check-out before check-in; ","")&amp;IF(AND(B91&lt;&gt;"",D91&lt;&gt;"",E91&lt;&gt;"",I91&lt;&gt;"",M91&lt;&gt;"Canceled",COUNTIFS($B$2:$B$251,B91,$I$2:$I$251,I91,$M$2:$M$251,"&lt;&gt;Canceled",$D$2:$D$251,"&lt;"&amp;E91,$E$2:$E$251,"&gt;"&amp;D91)&gt;1),"Provider overlap; ","")&amp;IF(AND(B91&lt;&gt;"",D91&lt;&gt;"",E91&lt;&gt;"",J91&lt;&gt;"",K91&lt;&gt;"",M91&lt;&gt;"Canceled",COUNTIFS($B$2:$B$251,B91,$J$2:$J$251,J91,$K$2:$K$251,K91,$M$2:$M$251,"&lt;&gt;Canceled",$D$2:$D$251,"&lt;"&amp;E91,$E$2:$E$251,"&gt;"&amp;D91)&gt;1),"Room overlap; ",""))</f>
        <v/>
      </c>
    </row>
    <row r="92" customFormat="false" ht="15" hidden="false" customHeight="false" outlineLevel="0" collapsed="false">
      <c r="A92" s="13"/>
      <c r="B92" s="14"/>
      <c r="C92" s="15" t="str">
        <f aca="false">IF(B92="","",CHOOSE(WEEKDAY(B92,1),"Sunday","Monday","Tuesday","Wednesday","Thursday","Friday","Saturday"))</f>
        <v/>
      </c>
      <c r="D92" s="16"/>
      <c r="E92" s="16"/>
      <c r="F92" s="17" t="str">
        <f aca="false">IF(OR(D92="",E92="",E92&lt;=D92),"",ROUND((E92-D92)*1440,0))</f>
        <v/>
      </c>
      <c r="G92" s="13"/>
      <c r="H92" s="18"/>
      <c r="I92" s="18"/>
      <c r="J92" s="18"/>
      <c r="K92" s="18"/>
      <c r="L92" s="18"/>
      <c r="M92" s="18"/>
      <c r="N92" s="14"/>
      <c r="O92" s="18"/>
      <c r="P92" s="16"/>
      <c r="Q92" s="16"/>
      <c r="R92" s="19"/>
      <c r="S92" s="20" t="str">
        <f aca="false">IF(A92="","",IF(OR(B92="",D92="",E92=""),"Missing appointment date or time; ",IF(E92&lt;=D92,"End time must be after start time; ",""))&amp;IF(G92="","Missing patient alias; ","")&amp;IF(H92="","Missing visit type; ","")&amp;IF(I92="","Missing provider; ","")&amp;IF(J92="","Missing clinic; ","")&amp;IF(K92="","Missing room; ","")&amp;IF(L92="","Missing appointment mode; ","")&amp;IF(M92="","Missing status; ","")&amp;IF(AND(N92&lt;&gt;"",B92&lt;&gt;"",N92&gt;B92),"Booking date after appointment date; ","")&amp;IF(AND(P92&lt;&gt;"",Q92&lt;&gt;"",Q92&lt;P92),"Check-out before check-in; ","")&amp;IF(AND(B92&lt;&gt;"",D92&lt;&gt;"",E92&lt;&gt;"",I92&lt;&gt;"",M92&lt;&gt;"Canceled",COUNTIFS($B$2:$B$251,B92,$I$2:$I$251,I92,$M$2:$M$251,"&lt;&gt;Canceled",$D$2:$D$251,"&lt;"&amp;E92,$E$2:$E$251,"&gt;"&amp;D92)&gt;1),"Provider overlap; ","")&amp;IF(AND(B92&lt;&gt;"",D92&lt;&gt;"",E92&lt;&gt;"",J92&lt;&gt;"",K92&lt;&gt;"",M92&lt;&gt;"Canceled",COUNTIFS($B$2:$B$251,B92,$J$2:$J$251,J92,$K$2:$K$251,K92,$M$2:$M$251,"&lt;&gt;Canceled",$D$2:$D$251,"&lt;"&amp;E92,$E$2:$E$251,"&gt;"&amp;D92)&gt;1),"Room overlap; ",""))</f>
        <v/>
      </c>
    </row>
    <row r="93" customFormat="false" ht="15" hidden="false" customHeight="false" outlineLevel="0" collapsed="false">
      <c r="A93" s="13"/>
      <c r="B93" s="14"/>
      <c r="C93" s="15" t="str">
        <f aca="false">IF(B93="","",CHOOSE(WEEKDAY(B93,1),"Sunday","Monday","Tuesday","Wednesday","Thursday","Friday","Saturday"))</f>
        <v/>
      </c>
      <c r="D93" s="16"/>
      <c r="E93" s="16"/>
      <c r="F93" s="17" t="str">
        <f aca="false">IF(OR(D93="",E93="",E93&lt;=D93),"",ROUND((E93-D93)*1440,0))</f>
        <v/>
      </c>
      <c r="G93" s="13"/>
      <c r="H93" s="18"/>
      <c r="I93" s="18"/>
      <c r="J93" s="18"/>
      <c r="K93" s="18"/>
      <c r="L93" s="18"/>
      <c r="M93" s="18"/>
      <c r="N93" s="14"/>
      <c r="O93" s="18"/>
      <c r="P93" s="16"/>
      <c r="Q93" s="16"/>
      <c r="R93" s="19"/>
      <c r="S93" s="20" t="str">
        <f aca="false">IF(A93="","",IF(OR(B93="",D93="",E93=""),"Missing appointment date or time; ",IF(E93&lt;=D93,"End time must be after start time; ",""))&amp;IF(G93="","Missing patient alias; ","")&amp;IF(H93="","Missing visit type; ","")&amp;IF(I93="","Missing provider; ","")&amp;IF(J93="","Missing clinic; ","")&amp;IF(K93="","Missing room; ","")&amp;IF(L93="","Missing appointment mode; ","")&amp;IF(M93="","Missing status; ","")&amp;IF(AND(N93&lt;&gt;"",B93&lt;&gt;"",N93&gt;B93),"Booking date after appointment date; ","")&amp;IF(AND(P93&lt;&gt;"",Q93&lt;&gt;"",Q93&lt;P93),"Check-out before check-in; ","")&amp;IF(AND(B93&lt;&gt;"",D93&lt;&gt;"",E93&lt;&gt;"",I93&lt;&gt;"",M93&lt;&gt;"Canceled",COUNTIFS($B$2:$B$251,B93,$I$2:$I$251,I93,$M$2:$M$251,"&lt;&gt;Canceled",$D$2:$D$251,"&lt;"&amp;E93,$E$2:$E$251,"&gt;"&amp;D93)&gt;1),"Provider overlap; ","")&amp;IF(AND(B93&lt;&gt;"",D93&lt;&gt;"",E93&lt;&gt;"",J93&lt;&gt;"",K93&lt;&gt;"",M93&lt;&gt;"Canceled",COUNTIFS($B$2:$B$251,B93,$J$2:$J$251,J93,$K$2:$K$251,K93,$M$2:$M$251,"&lt;&gt;Canceled",$D$2:$D$251,"&lt;"&amp;E93,$E$2:$E$251,"&gt;"&amp;D93)&gt;1),"Room overlap; ",""))</f>
        <v/>
      </c>
    </row>
    <row r="94" customFormat="false" ht="15" hidden="false" customHeight="false" outlineLevel="0" collapsed="false">
      <c r="A94" s="13"/>
      <c r="B94" s="14"/>
      <c r="C94" s="15" t="str">
        <f aca="false">IF(B94="","",CHOOSE(WEEKDAY(B94,1),"Sunday","Monday","Tuesday","Wednesday","Thursday","Friday","Saturday"))</f>
        <v/>
      </c>
      <c r="D94" s="16"/>
      <c r="E94" s="16"/>
      <c r="F94" s="17" t="str">
        <f aca="false">IF(OR(D94="",E94="",E94&lt;=D94),"",ROUND((E94-D94)*1440,0))</f>
        <v/>
      </c>
      <c r="G94" s="13"/>
      <c r="H94" s="18"/>
      <c r="I94" s="18"/>
      <c r="J94" s="18"/>
      <c r="K94" s="18"/>
      <c r="L94" s="18"/>
      <c r="M94" s="18"/>
      <c r="N94" s="14"/>
      <c r="O94" s="18"/>
      <c r="P94" s="16"/>
      <c r="Q94" s="16"/>
      <c r="R94" s="19"/>
      <c r="S94" s="20" t="str">
        <f aca="false">IF(A94="","",IF(OR(B94="",D94="",E94=""),"Missing appointment date or time; ",IF(E94&lt;=D94,"End time must be after start time; ",""))&amp;IF(G94="","Missing patient alias; ","")&amp;IF(H94="","Missing visit type; ","")&amp;IF(I94="","Missing provider; ","")&amp;IF(J94="","Missing clinic; ","")&amp;IF(K94="","Missing room; ","")&amp;IF(L94="","Missing appointment mode; ","")&amp;IF(M94="","Missing status; ","")&amp;IF(AND(N94&lt;&gt;"",B94&lt;&gt;"",N94&gt;B94),"Booking date after appointment date; ","")&amp;IF(AND(P94&lt;&gt;"",Q94&lt;&gt;"",Q94&lt;P94),"Check-out before check-in; ","")&amp;IF(AND(B94&lt;&gt;"",D94&lt;&gt;"",E94&lt;&gt;"",I94&lt;&gt;"",M94&lt;&gt;"Canceled",COUNTIFS($B$2:$B$251,B94,$I$2:$I$251,I94,$M$2:$M$251,"&lt;&gt;Canceled",$D$2:$D$251,"&lt;"&amp;E94,$E$2:$E$251,"&gt;"&amp;D94)&gt;1),"Provider overlap; ","")&amp;IF(AND(B94&lt;&gt;"",D94&lt;&gt;"",E94&lt;&gt;"",J94&lt;&gt;"",K94&lt;&gt;"",M94&lt;&gt;"Canceled",COUNTIFS($B$2:$B$251,B94,$J$2:$J$251,J94,$K$2:$K$251,K94,$M$2:$M$251,"&lt;&gt;Canceled",$D$2:$D$251,"&lt;"&amp;E94,$E$2:$E$251,"&gt;"&amp;D94)&gt;1),"Room overlap; ",""))</f>
        <v/>
      </c>
    </row>
    <row r="95" customFormat="false" ht="15" hidden="false" customHeight="false" outlineLevel="0" collapsed="false">
      <c r="A95" s="13"/>
      <c r="B95" s="14"/>
      <c r="C95" s="15" t="str">
        <f aca="false">IF(B95="","",CHOOSE(WEEKDAY(B95,1),"Sunday","Monday","Tuesday","Wednesday","Thursday","Friday","Saturday"))</f>
        <v/>
      </c>
      <c r="D95" s="16"/>
      <c r="E95" s="16"/>
      <c r="F95" s="17" t="str">
        <f aca="false">IF(OR(D95="",E95="",E95&lt;=D95),"",ROUND((E95-D95)*1440,0))</f>
        <v/>
      </c>
      <c r="G95" s="13"/>
      <c r="H95" s="18"/>
      <c r="I95" s="18"/>
      <c r="J95" s="18"/>
      <c r="K95" s="18"/>
      <c r="L95" s="18"/>
      <c r="M95" s="18"/>
      <c r="N95" s="14"/>
      <c r="O95" s="18"/>
      <c r="P95" s="16"/>
      <c r="Q95" s="16"/>
      <c r="R95" s="19"/>
      <c r="S95" s="20" t="str">
        <f aca="false">IF(A95="","",IF(OR(B95="",D95="",E95=""),"Missing appointment date or time; ",IF(E95&lt;=D95,"End time must be after start time; ",""))&amp;IF(G95="","Missing patient alias; ","")&amp;IF(H95="","Missing visit type; ","")&amp;IF(I95="","Missing provider; ","")&amp;IF(J95="","Missing clinic; ","")&amp;IF(K95="","Missing room; ","")&amp;IF(L95="","Missing appointment mode; ","")&amp;IF(M95="","Missing status; ","")&amp;IF(AND(N95&lt;&gt;"",B95&lt;&gt;"",N95&gt;B95),"Booking date after appointment date; ","")&amp;IF(AND(P95&lt;&gt;"",Q95&lt;&gt;"",Q95&lt;P95),"Check-out before check-in; ","")&amp;IF(AND(B95&lt;&gt;"",D95&lt;&gt;"",E95&lt;&gt;"",I95&lt;&gt;"",M95&lt;&gt;"Canceled",COUNTIFS($B$2:$B$251,B95,$I$2:$I$251,I95,$M$2:$M$251,"&lt;&gt;Canceled",$D$2:$D$251,"&lt;"&amp;E95,$E$2:$E$251,"&gt;"&amp;D95)&gt;1),"Provider overlap; ","")&amp;IF(AND(B95&lt;&gt;"",D95&lt;&gt;"",E95&lt;&gt;"",J95&lt;&gt;"",K95&lt;&gt;"",M95&lt;&gt;"Canceled",COUNTIFS($B$2:$B$251,B95,$J$2:$J$251,J95,$K$2:$K$251,K95,$M$2:$M$251,"&lt;&gt;Canceled",$D$2:$D$251,"&lt;"&amp;E95,$E$2:$E$251,"&gt;"&amp;D95)&gt;1),"Room overlap; ",""))</f>
        <v/>
      </c>
    </row>
    <row r="96" customFormat="false" ht="15" hidden="false" customHeight="false" outlineLevel="0" collapsed="false">
      <c r="A96" s="13"/>
      <c r="B96" s="14"/>
      <c r="C96" s="15" t="str">
        <f aca="false">IF(B96="","",CHOOSE(WEEKDAY(B96,1),"Sunday","Monday","Tuesday","Wednesday","Thursday","Friday","Saturday"))</f>
        <v/>
      </c>
      <c r="D96" s="16"/>
      <c r="E96" s="16"/>
      <c r="F96" s="17" t="str">
        <f aca="false">IF(OR(D96="",E96="",E96&lt;=D96),"",ROUND((E96-D96)*1440,0))</f>
        <v/>
      </c>
      <c r="G96" s="13"/>
      <c r="H96" s="18"/>
      <c r="I96" s="18"/>
      <c r="J96" s="18"/>
      <c r="K96" s="18"/>
      <c r="L96" s="18"/>
      <c r="M96" s="18"/>
      <c r="N96" s="14"/>
      <c r="O96" s="18"/>
      <c r="P96" s="16"/>
      <c r="Q96" s="16"/>
      <c r="R96" s="19"/>
      <c r="S96" s="20" t="str">
        <f aca="false">IF(A96="","",IF(OR(B96="",D96="",E96=""),"Missing appointment date or time; ",IF(E96&lt;=D96,"End time must be after start time; ",""))&amp;IF(G96="","Missing patient alias; ","")&amp;IF(H96="","Missing visit type; ","")&amp;IF(I96="","Missing provider; ","")&amp;IF(J96="","Missing clinic; ","")&amp;IF(K96="","Missing room; ","")&amp;IF(L96="","Missing appointment mode; ","")&amp;IF(M96="","Missing status; ","")&amp;IF(AND(N96&lt;&gt;"",B96&lt;&gt;"",N96&gt;B96),"Booking date after appointment date; ","")&amp;IF(AND(P96&lt;&gt;"",Q96&lt;&gt;"",Q96&lt;P96),"Check-out before check-in; ","")&amp;IF(AND(B96&lt;&gt;"",D96&lt;&gt;"",E96&lt;&gt;"",I96&lt;&gt;"",M96&lt;&gt;"Canceled",COUNTIFS($B$2:$B$251,B96,$I$2:$I$251,I96,$M$2:$M$251,"&lt;&gt;Canceled",$D$2:$D$251,"&lt;"&amp;E96,$E$2:$E$251,"&gt;"&amp;D96)&gt;1),"Provider overlap; ","")&amp;IF(AND(B96&lt;&gt;"",D96&lt;&gt;"",E96&lt;&gt;"",J96&lt;&gt;"",K96&lt;&gt;"",M96&lt;&gt;"Canceled",COUNTIFS($B$2:$B$251,B96,$J$2:$J$251,J96,$K$2:$K$251,K96,$M$2:$M$251,"&lt;&gt;Canceled",$D$2:$D$251,"&lt;"&amp;E96,$E$2:$E$251,"&gt;"&amp;D96)&gt;1),"Room overlap; ",""))</f>
        <v/>
      </c>
    </row>
    <row r="97" customFormat="false" ht="15" hidden="false" customHeight="false" outlineLevel="0" collapsed="false">
      <c r="A97" s="13"/>
      <c r="B97" s="14"/>
      <c r="C97" s="15" t="str">
        <f aca="false">IF(B97="","",CHOOSE(WEEKDAY(B97,1),"Sunday","Monday","Tuesday","Wednesday","Thursday","Friday","Saturday"))</f>
        <v/>
      </c>
      <c r="D97" s="16"/>
      <c r="E97" s="16"/>
      <c r="F97" s="17" t="str">
        <f aca="false">IF(OR(D97="",E97="",E97&lt;=D97),"",ROUND((E97-D97)*1440,0))</f>
        <v/>
      </c>
      <c r="G97" s="13"/>
      <c r="H97" s="18"/>
      <c r="I97" s="18"/>
      <c r="J97" s="18"/>
      <c r="K97" s="18"/>
      <c r="L97" s="18"/>
      <c r="M97" s="18"/>
      <c r="N97" s="14"/>
      <c r="O97" s="18"/>
      <c r="P97" s="16"/>
      <c r="Q97" s="16"/>
      <c r="R97" s="19"/>
      <c r="S97" s="20" t="str">
        <f aca="false">IF(A97="","",IF(OR(B97="",D97="",E97=""),"Missing appointment date or time; ",IF(E97&lt;=D97,"End time must be after start time; ",""))&amp;IF(G97="","Missing patient alias; ","")&amp;IF(H97="","Missing visit type; ","")&amp;IF(I97="","Missing provider; ","")&amp;IF(J97="","Missing clinic; ","")&amp;IF(K97="","Missing room; ","")&amp;IF(L97="","Missing appointment mode; ","")&amp;IF(M97="","Missing status; ","")&amp;IF(AND(N97&lt;&gt;"",B97&lt;&gt;"",N97&gt;B97),"Booking date after appointment date; ","")&amp;IF(AND(P97&lt;&gt;"",Q97&lt;&gt;"",Q97&lt;P97),"Check-out before check-in; ","")&amp;IF(AND(B97&lt;&gt;"",D97&lt;&gt;"",E97&lt;&gt;"",I97&lt;&gt;"",M97&lt;&gt;"Canceled",COUNTIFS($B$2:$B$251,B97,$I$2:$I$251,I97,$M$2:$M$251,"&lt;&gt;Canceled",$D$2:$D$251,"&lt;"&amp;E97,$E$2:$E$251,"&gt;"&amp;D97)&gt;1),"Provider overlap; ","")&amp;IF(AND(B97&lt;&gt;"",D97&lt;&gt;"",E97&lt;&gt;"",J97&lt;&gt;"",K97&lt;&gt;"",M97&lt;&gt;"Canceled",COUNTIFS($B$2:$B$251,B97,$J$2:$J$251,J97,$K$2:$K$251,K97,$M$2:$M$251,"&lt;&gt;Canceled",$D$2:$D$251,"&lt;"&amp;E97,$E$2:$E$251,"&gt;"&amp;D97)&gt;1),"Room overlap; ",""))</f>
        <v/>
      </c>
    </row>
    <row r="98" customFormat="false" ht="15" hidden="false" customHeight="false" outlineLevel="0" collapsed="false">
      <c r="A98" s="13"/>
      <c r="B98" s="14"/>
      <c r="C98" s="15" t="str">
        <f aca="false">IF(B98="","",CHOOSE(WEEKDAY(B98,1),"Sunday","Monday","Tuesday","Wednesday","Thursday","Friday","Saturday"))</f>
        <v/>
      </c>
      <c r="D98" s="16"/>
      <c r="E98" s="16"/>
      <c r="F98" s="17" t="str">
        <f aca="false">IF(OR(D98="",E98="",E98&lt;=D98),"",ROUND((E98-D98)*1440,0))</f>
        <v/>
      </c>
      <c r="G98" s="13"/>
      <c r="H98" s="18"/>
      <c r="I98" s="18"/>
      <c r="J98" s="18"/>
      <c r="K98" s="18"/>
      <c r="L98" s="18"/>
      <c r="M98" s="18"/>
      <c r="N98" s="14"/>
      <c r="O98" s="18"/>
      <c r="P98" s="16"/>
      <c r="Q98" s="16"/>
      <c r="R98" s="19"/>
      <c r="S98" s="20" t="str">
        <f aca="false">IF(A98="","",IF(OR(B98="",D98="",E98=""),"Missing appointment date or time; ",IF(E98&lt;=D98,"End time must be after start time; ",""))&amp;IF(G98="","Missing patient alias; ","")&amp;IF(H98="","Missing visit type; ","")&amp;IF(I98="","Missing provider; ","")&amp;IF(J98="","Missing clinic; ","")&amp;IF(K98="","Missing room; ","")&amp;IF(L98="","Missing appointment mode; ","")&amp;IF(M98="","Missing status; ","")&amp;IF(AND(N98&lt;&gt;"",B98&lt;&gt;"",N98&gt;B98),"Booking date after appointment date; ","")&amp;IF(AND(P98&lt;&gt;"",Q98&lt;&gt;"",Q98&lt;P98),"Check-out before check-in; ","")&amp;IF(AND(B98&lt;&gt;"",D98&lt;&gt;"",E98&lt;&gt;"",I98&lt;&gt;"",M98&lt;&gt;"Canceled",COUNTIFS($B$2:$B$251,B98,$I$2:$I$251,I98,$M$2:$M$251,"&lt;&gt;Canceled",$D$2:$D$251,"&lt;"&amp;E98,$E$2:$E$251,"&gt;"&amp;D98)&gt;1),"Provider overlap; ","")&amp;IF(AND(B98&lt;&gt;"",D98&lt;&gt;"",E98&lt;&gt;"",J98&lt;&gt;"",K98&lt;&gt;"",M98&lt;&gt;"Canceled",COUNTIFS($B$2:$B$251,B98,$J$2:$J$251,J98,$K$2:$K$251,K98,$M$2:$M$251,"&lt;&gt;Canceled",$D$2:$D$251,"&lt;"&amp;E98,$E$2:$E$251,"&gt;"&amp;D98)&gt;1),"Room overlap; ",""))</f>
        <v/>
      </c>
    </row>
    <row r="99" customFormat="false" ht="15" hidden="false" customHeight="false" outlineLevel="0" collapsed="false">
      <c r="A99" s="13"/>
      <c r="B99" s="14"/>
      <c r="C99" s="15" t="str">
        <f aca="false">IF(B99="","",CHOOSE(WEEKDAY(B99,1),"Sunday","Monday","Tuesday","Wednesday","Thursday","Friday","Saturday"))</f>
        <v/>
      </c>
      <c r="D99" s="16"/>
      <c r="E99" s="16"/>
      <c r="F99" s="17" t="str">
        <f aca="false">IF(OR(D99="",E99="",E99&lt;=D99),"",ROUND((E99-D99)*1440,0))</f>
        <v/>
      </c>
      <c r="G99" s="13"/>
      <c r="H99" s="18"/>
      <c r="I99" s="18"/>
      <c r="J99" s="18"/>
      <c r="K99" s="18"/>
      <c r="L99" s="18"/>
      <c r="M99" s="18"/>
      <c r="N99" s="14"/>
      <c r="O99" s="18"/>
      <c r="P99" s="16"/>
      <c r="Q99" s="16"/>
      <c r="R99" s="19"/>
      <c r="S99" s="20" t="str">
        <f aca="false">IF(A99="","",IF(OR(B99="",D99="",E99=""),"Missing appointment date or time; ",IF(E99&lt;=D99,"End time must be after start time; ",""))&amp;IF(G99="","Missing patient alias; ","")&amp;IF(H99="","Missing visit type; ","")&amp;IF(I99="","Missing provider; ","")&amp;IF(J99="","Missing clinic; ","")&amp;IF(K99="","Missing room; ","")&amp;IF(L99="","Missing appointment mode; ","")&amp;IF(M99="","Missing status; ","")&amp;IF(AND(N99&lt;&gt;"",B99&lt;&gt;"",N99&gt;B99),"Booking date after appointment date; ","")&amp;IF(AND(P99&lt;&gt;"",Q99&lt;&gt;"",Q99&lt;P99),"Check-out before check-in; ","")&amp;IF(AND(B99&lt;&gt;"",D99&lt;&gt;"",E99&lt;&gt;"",I99&lt;&gt;"",M99&lt;&gt;"Canceled",COUNTIFS($B$2:$B$251,B99,$I$2:$I$251,I99,$M$2:$M$251,"&lt;&gt;Canceled",$D$2:$D$251,"&lt;"&amp;E99,$E$2:$E$251,"&gt;"&amp;D99)&gt;1),"Provider overlap; ","")&amp;IF(AND(B99&lt;&gt;"",D99&lt;&gt;"",E99&lt;&gt;"",J99&lt;&gt;"",K99&lt;&gt;"",M99&lt;&gt;"Canceled",COUNTIFS($B$2:$B$251,B99,$J$2:$J$251,J99,$K$2:$K$251,K99,$M$2:$M$251,"&lt;&gt;Canceled",$D$2:$D$251,"&lt;"&amp;E99,$E$2:$E$251,"&gt;"&amp;D99)&gt;1),"Room overlap; ",""))</f>
        <v/>
      </c>
    </row>
    <row r="100" customFormat="false" ht="15" hidden="false" customHeight="false" outlineLevel="0" collapsed="false">
      <c r="A100" s="13"/>
      <c r="B100" s="14"/>
      <c r="C100" s="15" t="str">
        <f aca="false">IF(B100="","",CHOOSE(WEEKDAY(B100,1),"Sunday","Monday","Tuesday","Wednesday","Thursday","Friday","Saturday"))</f>
        <v/>
      </c>
      <c r="D100" s="16"/>
      <c r="E100" s="16"/>
      <c r="F100" s="17" t="str">
        <f aca="false">IF(OR(D100="",E100="",E100&lt;=D100),"",ROUND((E100-D100)*1440,0))</f>
        <v/>
      </c>
      <c r="G100" s="13"/>
      <c r="H100" s="18"/>
      <c r="I100" s="18"/>
      <c r="J100" s="18"/>
      <c r="K100" s="18"/>
      <c r="L100" s="18"/>
      <c r="M100" s="18"/>
      <c r="N100" s="14"/>
      <c r="O100" s="18"/>
      <c r="P100" s="16"/>
      <c r="Q100" s="16"/>
      <c r="R100" s="19"/>
      <c r="S100" s="20" t="str">
        <f aca="false">IF(A100="","",IF(OR(B100="",D100="",E100=""),"Missing appointment date or time; ",IF(E100&lt;=D100,"End time must be after start time; ",""))&amp;IF(G100="","Missing patient alias; ","")&amp;IF(H100="","Missing visit type; ","")&amp;IF(I100="","Missing provider; ","")&amp;IF(J100="","Missing clinic; ","")&amp;IF(K100="","Missing room; ","")&amp;IF(L100="","Missing appointment mode; ","")&amp;IF(M100="","Missing status; ","")&amp;IF(AND(N100&lt;&gt;"",B100&lt;&gt;"",N100&gt;B100),"Booking date after appointment date; ","")&amp;IF(AND(P100&lt;&gt;"",Q100&lt;&gt;"",Q100&lt;P100),"Check-out before check-in; ","")&amp;IF(AND(B100&lt;&gt;"",D100&lt;&gt;"",E100&lt;&gt;"",I100&lt;&gt;"",M100&lt;&gt;"Canceled",COUNTIFS($B$2:$B$251,B100,$I$2:$I$251,I100,$M$2:$M$251,"&lt;&gt;Canceled",$D$2:$D$251,"&lt;"&amp;E100,$E$2:$E$251,"&gt;"&amp;D100)&gt;1),"Provider overlap; ","")&amp;IF(AND(B100&lt;&gt;"",D100&lt;&gt;"",E100&lt;&gt;"",J100&lt;&gt;"",K100&lt;&gt;"",M100&lt;&gt;"Canceled",COUNTIFS($B$2:$B$251,B100,$J$2:$J$251,J100,$K$2:$K$251,K100,$M$2:$M$251,"&lt;&gt;Canceled",$D$2:$D$251,"&lt;"&amp;E100,$E$2:$E$251,"&gt;"&amp;D100)&gt;1),"Room overlap; ",""))</f>
        <v/>
      </c>
    </row>
    <row r="101" customFormat="false" ht="15" hidden="false" customHeight="false" outlineLevel="0" collapsed="false">
      <c r="A101" s="13"/>
      <c r="B101" s="14"/>
      <c r="C101" s="15" t="str">
        <f aca="false">IF(B101="","",CHOOSE(WEEKDAY(B101,1),"Sunday","Monday","Tuesday","Wednesday","Thursday","Friday","Saturday"))</f>
        <v/>
      </c>
      <c r="D101" s="16"/>
      <c r="E101" s="16"/>
      <c r="F101" s="17" t="str">
        <f aca="false">IF(OR(D101="",E101="",E101&lt;=D101),"",ROUND((E101-D101)*1440,0))</f>
        <v/>
      </c>
      <c r="G101" s="13"/>
      <c r="H101" s="18"/>
      <c r="I101" s="18"/>
      <c r="J101" s="18"/>
      <c r="K101" s="18"/>
      <c r="L101" s="18"/>
      <c r="M101" s="18"/>
      <c r="N101" s="14"/>
      <c r="O101" s="18"/>
      <c r="P101" s="16"/>
      <c r="Q101" s="16"/>
      <c r="R101" s="19"/>
      <c r="S101" s="20" t="str">
        <f aca="false">IF(A101="","",IF(OR(B101="",D101="",E101=""),"Missing appointment date or time; ",IF(E101&lt;=D101,"End time must be after start time; ",""))&amp;IF(G101="","Missing patient alias; ","")&amp;IF(H101="","Missing visit type; ","")&amp;IF(I101="","Missing provider; ","")&amp;IF(J101="","Missing clinic; ","")&amp;IF(K101="","Missing room; ","")&amp;IF(L101="","Missing appointment mode; ","")&amp;IF(M101="","Missing status; ","")&amp;IF(AND(N101&lt;&gt;"",B101&lt;&gt;"",N101&gt;B101),"Booking date after appointment date; ","")&amp;IF(AND(P101&lt;&gt;"",Q101&lt;&gt;"",Q101&lt;P101),"Check-out before check-in; ","")&amp;IF(AND(B101&lt;&gt;"",D101&lt;&gt;"",E101&lt;&gt;"",I101&lt;&gt;"",M101&lt;&gt;"Canceled",COUNTIFS($B$2:$B$251,B101,$I$2:$I$251,I101,$M$2:$M$251,"&lt;&gt;Canceled",$D$2:$D$251,"&lt;"&amp;E101,$E$2:$E$251,"&gt;"&amp;D101)&gt;1),"Provider overlap; ","")&amp;IF(AND(B101&lt;&gt;"",D101&lt;&gt;"",E101&lt;&gt;"",J101&lt;&gt;"",K101&lt;&gt;"",M101&lt;&gt;"Canceled",COUNTIFS($B$2:$B$251,B101,$J$2:$J$251,J101,$K$2:$K$251,K101,$M$2:$M$251,"&lt;&gt;Canceled",$D$2:$D$251,"&lt;"&amp;E101,$E$2:$E$251,"&gt;"&amp;D101)&gt;1),"Room overlap; ",""))</f>
        <v/>
      </c>
    </row>
    <row r="102" customFormat="false" ht="15" hidden="false" customHeight="false" outlineLevel="0" collapsed="false">
      <c r="A102" s="13"/>
      <c r="B102" s="14"/>
      <c r="C102" s="15" t="str">
        <f aca="false">IF(B102="","",CHOOSE(WEEKDAY(B102,1),"Sunday","Monday","Tuesday","Wednesday","Thursday","Friday","Saturday"))</f>
        <v/>
      </c>
      <c r="D102" s="16"/>
      <c r="E102" s="16"/>
      <c r="F102" s="17" t="str">
        <f aca="false">IF(OR(D102="",E102="",E102&lt;=D102),"",ROUND((E102-D102)*1440,0))</f>
        <v/>
      </c>
      <c r="G102" s="13"/>
      <c r="H102" s="18"/>
      <c r="I102" s="18"/>
      <c r="J102" s="18"/>
      <c r="K102" s="18"/>
      <c r="L102" s="18"/>
      <c r="M102" s="18"/>
      <c r="N102" s="14"/>
      <c r="O102" s="18"/>
      <c r="P102" s="16"/>
      <c r="Q102" s="16"/>
      <c r="R102" s="19"/>
      <c r="S102" s="20" t="str">
        <f aca="false">IF(A102="","",IF(OR(B102="",D102="",E102=""),"Missing appointment date or time; ",IF(E102&lt;=D102,"End time must be after start time; ",""))&amp;IF(G102="","Missing patient alias; ","")&amp;IF(H102="","Missing visit type; ","")&amp;IF(I102="","Missing provider; ","")&amp;IF(J102="","Missing clinic; ","")&amp;IF(K102="","Missing room; ","")&amp;IF(L102="","Missing appointment mode; ","")&amp;IF(M102="","Missing status; ","")&amp;IF(AND(N102&lt;&gt;"",B102&lt;&gt;"",N102&gt;B102),"Booking date after appointment date; ","")&amp;IF(AND(P102&lt;&gt;"",Q102&lt;&gt;"",Q102&lt;P102),"Check-out before check-in; ","")&amp;IF(AND(B102&lt;&gt;"",D102&lt;&gt;"",E102&lt;&gt;"",I102&lt;&gt;"",M102&lt;&gt;"Canceled",COUNTIFS($B$2:$B$251,B102,$I$2:$I$251,I102,$M$2:$M$251,"&lt;&gt;Canceled",$D$2:$D$251,"&lt;"&amp;E102,$E$2:$E$251,"&gt;"&amp;D102)&gt;1),"Provider overlap; ","")&amp;IF(AND(B102&lt;&gt;"",D102&lt;&gt;"",E102&lt;&gt;"",J102&lt;&gt;"",K102&lt;&gt;"",M102&lt;&gt;"Canceled",COUNTIFS($B$2:$B$251,B102,$J$2:$J$251,J102,$K$2:$K$251,K102,$M$2:$M$251,"&lt;&gt;Canceled",$D$2:$D$251,"&lt;"&amp;E102,$E$2:$E$251,"&gt;"&amp;D102)&gt;1),"Room overlap; ",""))</f>
        <v/>
      </c>
    </row>
    <row r="103" customFormat="false" ht="15" hidden="false" customHeight="false" outlineLevel="0" collapsed="false">
      <c r="A103" s="13"/>
      <c r="B103" s="14"/>
      <c r="C103" s="15" t="str">
        <f aca="false">IF(B103="","",CHOOSE(WEEKDAY(B103,1),"Sunday","Monday","Tuesday","Wednesday","Thursday","Friday","Saturday"))</f>
        <v/>
      </c>
      <c r="D103" s="16"/>
      <c r="E103" s="16"/>
      <c r="F103" s="17" t="str">
        <f aca="false">IF(OR(D103="",E103="",E103&lt;=D103),"",ROUND((E103-D103)*1440,0))</f>
        <v/>
      </c>
      <c r="G103" s="13"/>
      <c r="H103" s="18"/>
      <c r="I103" s="18"/>
      <c r="J103" s="18"/>
      <c r="K103" s="18"/>
      <c r="L103" s="18"/>
      <c r="M103" s="18"/>
      <c r="N103" s="14"/>
      <c r="O103" s="18"/>
      <c r="P103" s="16"/>
      <c r="Q103" s="16"/>
      <c r="R103" s="19"/>
      <c r="S103" s="20" t="str">
        <f aca="false">IF(A103="","",IF(OR(B103="",D103="",E103=""),"Missing appointment date or time; ",IF(E103&lt;=D103,"End time must be after start time; ",""))&amp;IF(G103="","Missing patient alias; ","")&amp;IF(H103="","Missing visit type; ","")&amp;IF(I103="","Missing provider; ","")&amp;IF(J103="","Missing clinic; ","")&amp;IF(K103="","Missing room; ","")&amp;IF(L103="","Missing appointment mode; ","")&amp;IF(M103="","Missing status; ","")&amp;IF(AND(N103&lt;&gt;"",B103&lt;&gt;"",N103&gt;B103),"Booking date after appointment date; ","")&amp;IF(AND(P103&lt;&gt;"",Q103&lt;&gt;"",Q103&lt;P103),"Check-out before check-in; ","")&amp;IF(AND(B103&lt;&gt;"",D103&lt;&gt;"",E103&lt;&gt;"",I103&lt;&gt;"",M103&lt;&gt;"Canceled",COUNTIFS($B$2:$B$251,B103,$I$2:$I$251,I103,$M$2:$M$251,"&lt;&gt;Canceled",$D$2:$D$251,"&lt;"&amp;E103,$E$2:$E$251,"&gt;"&amp;D103)&gt;1),"Provider overlap; ","")&amp;IF(AND(B103&lt;&gt;"",D103&lt;&gt;"",E103&lt;&gt;"",J103&lt;&gt;"",K103&lt;&gt;"",M103&lt;&gt;"Canceled",COUNTIFS($B$2:$B$251,B103,$J$2:$J$251,J103,$K$2:$K$251,K103,$M$2:$M$251,"&lt;&gt;Canceled",$D$2:$D$251,"&lt;"&amp;E103,$E$2:$E$251,"&gt;"&amp;D103)&gt;1),"Room overlap; ",""))</f>
        <v/>
      </c>
    </row>
    <row r="104" customFormat="false" ht="15" hidden="false" customHeight="false" outlineLevel="0" collapsed="false">
      <c r="A104" s="13"/>
      <c r="B104" s="14"/>
      <c r="C104" s="15" t="str">
        <f aca="false">IF(B104="","",CHOOSE(WEEKDAY(B104,1),"Sunday","Monday","Tuesday","Wednesday","Thursday","Friday","Saturday"))</f>
        <v/>
      </c>
      <c r="D104" s="16"/>
      <c r="E104" s="16"/>
      <c r="F104" s="17" t="str">
        <f aca="false">IF(OR(D104="",E104="",E104&lt;=D104),"",ROUND((E104-D104)*1440,0))</f>
        <v/>
      </c>
      <c r="G104" s="13"/>
      <c r="H104" s="18"/>
      <c r="I104" s="18"/>
      <c r="J104" s="18"/>
      <c r="K104" s="18"/>
      <c r="L104" s="18"/>
      <c r="M104" s="18"/>
      <c r="N104" s="14"/>
      <c r="O104" s="18"/>
      <c r="P104" s="16"/>
      <c r="Q104" s="16"/>
      <c r="R104" s="19"/>
      <c r="S104" s="20" t="str">
        <f aca="false">IF(A104="","",IF(OR(B104="",D104="",E104=""),"Missing appointment date or time; ",IF(E104&lt;=D104,"End time must be after start time; ",""))&amp;IF(G104="","Missing patient alias; ","")&amp;IF(H104="","Missing visit type; ","")&amp;IF(I104="","Missing provider; ","")&amp;IF(J104="","Missing clinic; ","")&amp;IF(K104="","Missing room; ","")&amp;IF(L104="","Missing appointment mode; ","")&amp;IF(M104="","Missing status; ","")&amp;IF(AND(N104&lt;&gt;"",B104&lt;&gt;"",N104&gt;B104),"Booking date after appointment date; ","")&amp;IF(AND(P104&lt;&gt;"",Q104&lt;&gt;"",Q104&lt;P104),"Check-out before check-in; ","")&amp;IF(AND(B104&lt;&gt;"",D104&lt;&gt;"",E104&lt;&gt;"",I104&lt;&gt;"",M104&lt;&gt;"Canceled",COUNTIFS($B$2:$B$251,B104,$I$2:$I$251,I104,$M$2:$M$251,"&lt;&gt;Canceled",$D$2:$D$251,"&lt;"&amp;E104,$E$2:$E$251,"&gt;"&amp;D104)&gt;1),"Provider overlap; ","")&amp;IF(AND(B104&lt;&gt;"",D104&lt;&gt;"",E104&lt;&gt;"",J104&lt;&gt;"",K104&lt;&gt;"",M104&lt;&gt;"Canceled",COUNTIFS($B$2:$B$251,B104,$J$2:$J$251,J104,$K$2:$K$251,K104,$M$2:$M$251,"&lt;&gt;Canceled",$D$2:$D$251,"&lt;"&amp;E104,$E$2:$E$251,"&gt;"&amp;D104)&gt;1),"Room overlap; ",""))</f>
        <v/>
      </c>
    </row>
    <row r="105" customFormat="false" ht="15" hidden="false" customHeight="false" outlineLevel="0" collapsed="false">
      <c r="A105" s="13"/>
      <c r="B105" s="14"/>
      <c r="C105" s="15" t="str">
        <f aca="false">IF(B105="","",CHOOSE(WEEKDAY(B105,1),"Sunday","Monday","Tuesday","Wednesday","Thursday","Friday","Saturday"))</f>
        <v/>
      </c>
      <c r="D105" s="16"/>
      <c r="E105" s="16"/>
      <c r="F105" s="17" t="str">
        <f aca="false">IF(OR(D105="",E105="",E105&lt;=D105),"",ROUND((E105-D105)*1440,0))</f>
        <v/>
      </c>
      <c r="G105" s="13"/>
      <c r="H105" s="18"/>
      <c r="I105" s="18"/>
      <c r="J105" s="18"/>
      <c r="K105" s="18"/>
      <c r="L105" s="18"/>
      <c r="M105" s="18"/>
      <c r="N105" s="14"/>
      <c r="O105" s="18"/>
      <c r="P105" s="16"/>
      <c r="Q105" s="16"/>
      <c r="R105" s="19"/>
      <c r="S105" s="20" t="str">
        <f aca="false">IF(A105="","",IF(OR(B105="",D105="",E105=""),"Missing appointment date or time; ",IF(E105&lt;=D105,"End time must be after start time; ",""))&amp;IF(G105="","Missing patient alias; ","")&amp;IF(H105="","Missing visit type; ","")&amp;IF(I105="","Missing provider; ","")&amp;IF(J105="","Missing clinic; ","")&amp;IF(K105="","Missing room; ","")&amp;IF(L105="","Missing appointment mode; ","")&amp;IF(M105="","Missing status; ","")&amp;IF(AND(N105&lt;&gt;"",B105&lt;&gt;"",N105&gt;B105),"Booking date after appointment date; ","")&amp;IF(AND(P105&lt;&gt;"",Q105&lt;&gt;"",Q105&lt;P105),"Check-out before check-in; ","")&amp;IF(AND(B105&lt;&gt;"",D105&lt;&gt;"",E105&lt;&gt;"",I105&lt;&gt;"",M105&lt;&gt;"Canceled",COUNTIFS($B$2:$B$251,B105,$I$2:$I$251,I105,$M$2:$M$251,"&lt;&gt;Canceled",$D$2:$D$251,"&lt;"&amp;E105,$E$2:$E$251,"&gt;"&amp;D105)&gt;1),"Provider overlap; ","")&amp;IF(AND(B105&lt;&gt;"",D105&lt;&gt;"",E105&lt;&gt;"",J105&lt;&gt;"",K105&lt;&gt;"",M105&lt;&gt;"Canceled",COUNTIFS($B$2:$B$251,B105,$J$2:$J$251,J105,$K$2:$K$251,K105,$M$2:$M$251,"&lt;&gt;Canceled",$D$2:$D$251,"&lt;"&amp;E105,$E$2:$E$251,"&gt;"&amp;D105)&gt;1),"Room overlap; ",""))</f>
        <v/>
      </c>
    </row>
    <row r="106" customFormat="false" ht="15" hidden="false" customHeight="false" outlineLevel="0" collapsed="false">
      <c r="A106" s="13"/>
      <c r="B106" s="14"/>
      <c r="C106" s="15" t="str">
        <f aca="false">IF(B106="","",CHOOSE(WEEKDAY(B106,1),"Sunday","Monday","Tuesday","Wednesday","Thursday","Friday","Saturday"))</f>
        <v/>
      </c>
      <c r="D106" s="16"/>
      <c r="E106" s="16"/>
      <c r="F106" s="17" t="str">
        <f aca="false">IF(OR(D106="",E106="",E106&lt;=D106),"",ROUND((E106-D106)*1440,0))</f>
        <v/>
      </c>
      <c r="G106" s="13"/>
      <c r="H106" s="18"/>
      <c r="I106" s="18"/>
      <c r="J106" s="18"/>
      <c r="K106" s="18"/>
      <c r="L106" s="18"/>
      <c r="M106" s="18"/>
      <c r="N106" s="14"/>
      <c r="O106" s="18"/>
      <c r="P106" s="16"/>
      <c r="Q106" s="16"/>
      <c r="R106" s="19"/>
      <c r="S106" s="20" t="str">
        <f aca="false">IF(A106="","",IF(OR(B106="",D106="",E106=""),"Missing appointment date or time; ",IF(E106&lt;=D106,"End time must be after start time; ",""))&amp;IF(G106="","Missing patient alias; ","")&amp;IF(H106="","Missing visit type; ","")&amp;IF(I106="","Missing provider; ","")&amp;IF(J106="","Missing clinic; ","")&amp;IF(K106="","Missing room; ","")&amp;IF(L106="","Missing appointment mode; ","")&amp;IF(M106="","Missing status; ","")&amp;IF(AND(N106&lt;&gt;"",B106&lt;&gt;"",N106&gt;B106),"Booking date after appointment date; ","")&amp;IF(AND(P106&lt;&gt;"",Q106&lt;&gt;"",Q106&lt;P106),"Check-out before check-in; ","")&amp;IF(AND(B106&lt;&gt;"",D106&lt;&gt;"",E106&lt;&gt;"",I106&lt;&gt;"",M106&lt;&gt;"Canceled",COUNTIFS($B$2:$B$251,B106,$I$2:$I$251,I106,$M$2:$M$251,"&lt;&gt;Canceled",$D$2:$D$251,"&lt;"&amp;E106,$E$2:$E$251,"&gt;"&amp;D106)&gt;1),"Provider overlap; ","")&amp;IF(AND(B106&lt;&gt;"",D106&lt;&gt;"",E106&lt;&gt;"",J106&lt;&gt;"",K106&lt;&gt;"",M106&lt;&gt;"Canceled",COUNTIFS($B$2:$B$251,B106,$J$2:$J$251,J106,$K$2:$K$251,K106,$M$2:$M$251,"&lt;&gt;Canceled",$D$2:$D$251,"&lt;"&amp;E106,$E$2:$E$251,"&gt;"&amp;D106)&gt;1),"Room overlap; ",""))</f>
        <v/>
      </c>
    </row>
    <row r="107" customFormat="false" ht="15" hidden="false" customHeight="false" outlineLevel="0" collapsed="false">
      <c r="A107" s="13"/>
      <c r="B107" s="14"/>
      <c r="C107" s="15" t="str">
        <f aca="false">IF(B107="","",CHOOSE(WEEKDAY(B107,1),"Sunday","Monday","Tuesday","Wednesday","Thursday","Friday","Saturday"))</f>
        <v/>
      </c>
      <c r="D107" s="16"/>
      <c r="E107" s="16"/>
      <c r="F107" s="17" t="str">
        <f aca="false">IF(OR(D107="",E107="",E107&lt;=D107),"",ROUND((E107-D107)*1440,0))</f>
        <v/>
      </c>
      <c r="G107" s="13"/>
      <c r="H107" s="18"/>
      <c r="I107" s="18"/>
      <c r="J107" s="18"/>
      <c r="K107" s="18"/>
      <c r="L107" s="18"/>
      <c r="M107" s="18"/>
      <c r="N107" s="14"/>
      <c r="O107" s="18"/>
      <c r="P107" s="16"/>
      <c r="Q107" s="16"/>
      <c r="R107" s="19"/>
      <c r="S107" s="20" t="str">
        <f aca="false">IF(A107="","",IF(OR(B107="",D107="",E107=""),"Missing appointment date or time; ",IF(E107&lt;=D107,"End time must be after start time; ",""))&amp;IF(G107="","Missing patient alias; ","")&amp;IF(H107="","Missing visit type; ","")&amp;IF(I107="","Missing provider; ","")&amp;IF(J107="","Missing clinic; ","")&amp;IF(K107="","Missing room; ","")&amp;IF(L107="","Missing appointment mode; ","")&amp;IF(M107="","Missing status; ","")&amp;IF(AND(N107&lt;&gt;"",B107&lt;&gt;"",N107&gt;B107),"Booking date after appointment date; ","")&amp;IF(AND(P107&lt;&gt;"",Q107&lt;&gt;"",Q107&lt;P107),"Check-out before check-in; ","")&amp;IF(AND(B107&lt;&gt;"",D107&lt;&gt;"",E107&lt;&gt;"",I107&lt;&gt;"",M107&lt;&gt;"Canceled",COUNTIFS($B$2:$B$251,B107,$I$2:$I$251,I107,$M$2:$M$251,"&lt;&gt;Canceled",$D$2:$D$251,"&lt;"&amp;E107,$E$2:$E$251,"&gt;"&amp;D107)&gt;1),"Provider overlap; ","")&amp;IF(AND(B107&lt;&gt;"",D107&lt;&gt;"",E107&lt;&gt;"",J107&lt;&gt;"",K107&lt;&gt;"",M107&lt;&gt;"Canceled",COUNTIFS($B$2:$B$251,B107,$J$2:$J$251,J107,$K$2:$K$251,K107,$M$2:$M$251,"&lt;&gt;Canceled",$D$2:$D$251,"&lt;"&amp;E107,$E$2:$E$251,"&gt;"&amp;D107)&gt;1),"Room overlap; ",""))</f>
        <v/>
      </c>
    </row>
    <row r="108" customFormat="false" ht="15" hidden="false" customHeight="false" outlineLevel="0" collapsed="false">
      <c r="A108" s="13"/>
      <c r="B108" s="14"/>
      <c r="C108" s="15" t="str">
        <f aca="false">IF(B108="","",CHOOSE(WEEKDAY(B108,1),"Sunday","Monday","Tuesday","Wednesday","Thursday","Friday","Saturday"))</f>
        <v/>
      </c>
      <c r="D108" s="16"/>
      <c r="E108" s="16"/>
      <c r="F108" s="17" t="str">
        <f aca="false">IF(OR(D108="",E108="",E108&lt;=D108),"",ROUND((E108-D108)*1440,0))</f>
        <v/>
      </c>
      <c r="G108" s="13"/>
      <c r="H108" s="18"/>
      <c r="I108" s="18"/>
      <c r="J108" s="18"/>
      <c r="K108" s="18"/>
      <c r="L108" s="18"/>
      <c r="M108" s="18"/>
      <c r="N108" s="14"/>
      <c r="O108" s="18"/>
      <c r="P108" s="16"/>
      <c r="Q108" s="16"/>
      <c r="R108" s="19"/>
      <c r="S108" s="20" t="str">
        <f aca="false">IF(A108="","",IF(OR(B108="",D108="",E108=""),"Missing appointment date or time; ",IF(E108&lt;=D108,"End time must be after start time; ",""))&amp;IF(G108="","Missing patient alias; ","")&amp;IF(H108="","Missing visit type; ","")&amp;IF(I108="","Missing provider; ","")&amp;IF(J108="","Missing clinic; ","")&amp;IF(K108="","Missing room; ","")&amp;IF(L108="","Missing appointment mode; ","")&amp;IF(M108="","Missing status; ","")&amp;IF(AND(N108&lt;&gt;"",B108&lt;&gt;"",N108&gt;B108),"Booking date after appointment date; ","")&amp;IF(AND(P108&lt;&gt;"",Q108&lt;&gt;"",Q108&lt;P108),"Check-out before check-in; ","")&amp;IF(AND(B108&lt;&gt;"",D108&lt;&gt;"",E108&lt;&gt;"",I108&lt;&gt;"",M108&lt;&gt;"Canceled",COUNTIFS($B$2:$B$251,B108,$I$2:$I$251,I108,$M$2:$M$251,"&lt;&gt;Canceled",$D$2:$D$251,"&lt;"&amp;E108,$E$2:$E$251,"&gt;"&amp;D108)&gt;1),"Provider overlap; ","")&amp;IF(AND(B108&lt;&gt;"",D108&lt;&gt;"",E108&lt;&gt;"",J108&lt;&gt;"",K108&lt;&gt;"",M108&lt;&gt;"Canceled",COUNTIFS($B$2:$B$251,B108,$J$2:$J$251,J108,$K$2:$K$251,K108,$M$2:$M$251,"&lt;&gt;Canceled",$D$2:$D$251,"&lt;"&amp;E108,$E$2:$E$251,"&gt;"&amp;D108)&gt;1),"Room overlap; ",""))</f>
        <v/>
      </c>
    </row>
    <row r="109" customFormat="false" ht="15" hidden="false" customHeight="false" outlineLevel="0" collapsed="false">
      <c r="A109" s="13"/>
      <c r="B109" s="14"/>
      <c r="C109" s="15" t="str">
        <f aca="false">IF(B109="","",CHOOSE(WEEKDAY(B109,1),"Sunday","Monday","Tuesday","Wednesday","Thursday","Friday","Saturday"))</f>
        <v/>
      </c>
      <c r="D109" s="16"/>
      <c r="E109" s="16"/>
      <c r="F109" s="17" t="str">
        <f aca="false">IF(OR(D109="",E109="",E109&lt;=D109),"",ROUND((E109-D109)*1440,0))</f>
        <v/>
      </c>
      <c r="G109" s="13"/>
      <c r="H109" s="18"/>
      <c r="I109" s="18"/>
      <c r="J109" s="18"/>
      <c r="K109" s="18"/>
      <c r="L109" s="18"/>
      <c r="M109" s="18"/>
      <c r="N109" s="14"/>
      <c r="O109" s="18"/>
      <c r="P109" s="16"/>
      <c r="Q109" s="16"/>
      <c r="R109" s="19"/>
      <c r="S109" s="20" t="str">
        <f aca="false">IF(A109="","",IF(OR(B109="",D109="",E109=""),"Missing appointment date or time; ",IF(E109&lt;=D109,"End time must be after start time; ",""))&amp;IF(G109="","Missing patient alias; ","")&amp;IF(H109="","Missing visit type; ","")&amp;IF(I109="","Missing provider; ","")&amp;IF(J109="","Missing clinic; ","")&amp;IF(K109="","Missing room; ","")&amp;IF(L109="","Missing appointment mode; ","")&amp;IF(M109="","Missing status; ","")&amp;IF(AND(N109&lt;&gt;"",B109&lt;&gt;"",N109&gt;B109),"Booking date after appointment date; ","")&amp;IF(AND(P109&lt;&gt;"",Q109&lt;&gt;"",Q109&lt;P109),"Check-out before check-in; ","")&amp;IF(AND(B109&lt;&gt;"",D109&lt;&gt;"",E109&lt;&gt;"",I109&lt;&gt;"",M109&lt;&gt;"Canceled",COUNTIFS($B$2:$B$251,B109,$I$2:$I$251,I109,$M$2:$M$251,"&lt;&gt;Canceled",$D$2:$D$251,"&lt;"&amp;E109,$E$2:$E$251,"&gt;"&amp;D109)&gt;1),"Provider overlap; ","")&amp;IF(AND(B109&lt;&gt;"",D109&lt;&gt;"",E109&lt;&gt;"",J109&lt;&gt;"",K109&lt;&gt;"",M109&lt;&gt;"Canceled",COUNTIFS($B$2:$B$251,B109,$J$2:$J$251,J109,$K$2:$K$251,K109,$M$2:$M$251,"&lt;&gt;Canceled",$D$2:$D$251,"&lt;"&amp;E109,$E$2:$E$251,"&gt;"&amp;D109)&gt;1),"Room overlap; ",""))</f>
        <v/>
      </c>
    </row>
    <row r="110" customFormat="false" ht="15" hidden="false" customHeight="false" outlineLevel="0" collapsed="false">
      <c r="A110" s="13"/>
      <c r="B110" s="14"/>
      <c r="C110" s="15" t="str">
        <f aca="false">IF(B110="","",CHOOSE(WEEKDAY(B110,1),"Sunday","Monday","Tuesday","Wednesday","Thursday","Friday","Saturday"))</f>
        <v/>
      </c>
      <c r="D110" s="16"/>
      <c r="E110" s="16"/>
      <c r="F110" s="17" t="str">
        <f aca="false">IF(OR(D110="",E110="",E110&lt;=D110),"",ROUND((E110-D110)*1440,0))</f>
        <v/>
      </c>
      <c r="G110" s="13"/>
      <c r="H110" s="18"/>
      <c r="I110" s="18"/>
      <c r="J110" s="18"/>
      <c r="K110" s="18"/>
      <c r="L110" s="18"/>
      <c r="M110" s="18"/>
      <c r="N110" s="14"/>
      <c r="O110" s="18"/>
      <c r="P110" s="16"/>
      <c r="Q110" s="16"/>
      <c r="R110" s="19"/>
      <c r="S110" s="20" t="str">
        <f aca="false">IF(A110="","",IF(OR(B110="",D110="",E110=""),"Missing appointment date or time; ",IF(E110&lt;=D110,"End time must be after start time; ",""))&amp;IF(G110="","Missing patient alias; ","")&amp;IF(H110="","Missing visit type; ","")&amp;IF(I110="","Missing provider; ","")&amp;IF(J110="","Missing clinic; ","")&amp;IF(K110="","Missing room; ","")&amp;IF(L110="","Missing appointment mode; ","")&amp;IF(M110="","Missing status; ","")&amp;IF(AND(N110&lt;&gt;"",B110&lt;&gt;"",N110&gt;B110),"Booking date after appointment date; ","")&amp;IF(AND(P110&lt;&gt;"",Q110&lt;&gt;"",Q110&lt;P110),"Check-out before check-in; ","")&amp;IF(AND(B110&lt;&gt;"",D110&lt;&gt;"",E110&lt;&gt;"",I110&lt;&gt;"",M110&lt;&gt;"Canceled",COUNTIFS($B$2:$B$251,B110,$I$2:$I$251,I110,$M$2:$M$251,"&lt;&gt;Canceled",$D$2:$D$251,"&lt;"&amp;E110,$E$2:$E$251,"&gt;"&amp;D110)&gt;1),"Provider overlap; ","")&amp;IF(AND(B110&lt;&gt;"",D110&lt;&gt;"",E110&lt;&gt;"",J110&lt;&gt;"",K110&lt;&gt;"",M110&lt;&gt;"Canceled",COUNTIFS($B$2:$B$251,B110,$J$2:$J$251,J110,$K$2:$K$251,K110,$M$2:$M$251,"&lt;&gt;Canceled",$D$2:$D$251,"&lt;"&amp;E110,$E$2:$E$251,"&gt;"&amp;D110)&gt;1),"Room overlap; ",""))</f>
        <v/>
      </c>
    </row>
    <row r="111" customFormat="false" ht="15" hidden="false" customHeight="false" outlineLevel="0" collapsed="false">
      <c r="A111" s="13"/>
      <c r="B111" s="14"/>
      <c r="C111" s="15" t="str">
        <f aca="false">IF(B111="","",CHOOSE(WEEKDAY(B111,1),"Sunday","Monday","Tuesday","Wednesday","Thursday","Friday","Saturday"))</f>
        <v/>
      </c>
      <c r="D111" s="16"/>
      <c r="E111" s="16"/>
      <c r="F111" s="17" t="str">
        <f aca="false">IF(OR(D111="",E111="",E111&lt;=D111),"",ROUND((E111-D111)*1440,0))</f>
        <v/>
      </c>
      <c r="G111" s="13"/>
      <c r="H111" s="18"/>
      <c r="I111" s="18"/>
      <c r="J111" s="18"/>
      <c r="K111" s="18"/>
      <c r="L111" s="18"/>
      <c r="M111" s="18"/>
      <c r="N111" s="14"/>
      <c r="O111" s="18"/>
      <c r="P111" s="16"/>
      <c r="Q111" s="16"/>
      <c r="R111" s="19"/>
      <c r="S111" s="20" t="str">
        <f aca="false">IF(A111="","",IF(OR(B111="",D111="",E111=""),"Missing appointment date or time; ",IF(E111&lt;=D111,"End time must be after start time; ",""))&amp;IF(G111="","Missing patient alias; ","")&amp;IF(H111="","Missing visit type; ","")&amp;IF(I111="","Missing provider; ","")&amp;IF(J111="","Missing clinic; ","")&amp;IF(K111="","Missing room; ","")&amp;IF(L111="","Missing appointment mode; ","")&amp;IF(M111="","Missing status; ","")&amp;IF(AND(N111&lt;&gt;"",B111&lt;&gt;"",N111&gt;B111),"Booking date after appointment date; ","")&amp;IF(AND(P111&lt;&gt;"",Q111&lt;&gt;"",Q111&lt;P111),"Check-out before check-in; ","")&amp;IF(AND(B111&lt;&gt;"",D111&lt;&gt;"",E111&lt;&gt;"",I111&lt;&gt;"",M111&lt;&gt;"Canceled",COUNTIFS($B$2:$B$251,B111,$I$2:$I$251,I111,$M$2:$M$251,"&lt;&gt;Canceled",$D$2:$D$251,"&lt;"&amp;E111,$E$2:$E$251,"&gt;"&amp;D111)&gt;1),"Provider overlap; ","")&amp;IF(AND(B111&lt;&gt;"",D111&lt;&gt;"",E111&lt;&gt;"",J111&lt;&gt;"",K111&lt;&gt;"",M111&lt;&gt;"Canceled",COUNTIFS($B$2:$B$251,B111,$J$2:$J$251,J111,$K$2:$K$251,K111,$M$2:$M$251,"&lt;&gt;Canceled",$D$2:$D$251,"&lt;"&amp;E111,$E$2:$E$251,"&gt;"&amp;D111)&gt;1),"Room overlap; ",""))</f>
        <v/>
      </c>
    </row>
    <row r="112" customFormat="false" ht="15" hidden="false" customHeight="false" outlineLevel="0" collapsed="false">
      <c r="A112" s="13"/>
      <c r="B112" s="14"/>
      <c r="C112" s="15" t="str">
        <f aca="false">IF(B112="","",CHOOSE(WEEKDAY(B112,1),"Sunday","Monday","Tuesday","Wednesday","Thursday","Friday","Saturday"))</f>
        <v/>
      </c>
      <c r="D112" s="16"/>
      <c r="E112" s="16"/>
      <c r="F112" s="17" t="str">
        <f aca="false">IF(OR(D112="",E112="",E112&lt;=D112),"",ROUND((E112-D112)*1440,0))</f>
        <v/>
      </c>
      <c r="G112" s="13"/>
      <c r="H112" s="18"/>
      <c r="I112" s="18"/>
      <c r="J112" s="18"/>
      <c r="K112" s="18"/>
      <c r="L112" s="18"/>
      <c r="M112" s="18"/>
      <c r="N112" s="14"/>
      <c r="O112" s="18"/>
      <c r="P112" s="16"/>
      <c r="Q112" s="16"/>
      <c r="R112" s="19"/>
      <c r="S112" s="20" t="str">
        <f aca="false">IF(A112="","",IF(OR(B112="",D112="",E112=""),"Missing appointment date or time; ",IF(E112&lt;=D112,"End time must be after start time; ",""))&amp;IF(G112="","Missing patient alias; ","")&amp;IF(H112="","Missing visit type; ","")&amp;IF(I112="","Missing provider; ","")&amp;IF(J112="","Missing clinic; ","")&amp;IF(K112="","Missing room; ","")&amp;IF(L112="","Missing appointment mode; ","")&amp;IF(M112="","Missing status; ","")&amp;IF(AND(N112&lt;&gt;"",B112&lt;&gt;"",N112&gt;B112),"Booking date after appointment date; ","")&amp;IF(AND(P112&lt;&gt;"",Q112&lt;&gt;"",Q112&lt;P112),"Check-out before check-in; ","")&amp;IF(AND(B112&lt;&gt;"",D112&lt;&gt;"",E112&lt;&gt;"",I112&lt;&gt;"",M112&lt;&gt;"Canceled",COUNTIFS($B$2:$B$251,B112,$I$2:$I$251,I112,$M$2:$M$251,"&lt;&gt;Canceled",$D$2:$D$251,"&lt;"&amp;E112,$E$2:$E$251,"&gt;"&amp;D112)&gt;1),"Provider overlap; ","")&amp;IF(AND(B112&lt;&gt;"",D112&lt;&gt;"",E112&lt;&gt;"",J112&lt;&gt;"",K112&lt;&gt;"",M112&lt;&gt;"Canceled",COUNTIFS($B$2:$B$251,B112,$J$2:$J$251,J112,$K$2:$K$251,K112,$M$2:$M$251,"&lt;&gt;Canceled",$D$2:$D$251,"&lt;"&amp;E112,$E$2:$E$251,"&gt;"&amp;D112)&gt;1),"Room overlap; ",""))</f>
        <v/>
      </c>
    </row>
    <row r="113" customFormat="false" ht="15" hidden="false" customHeight="false" outlineLevel="0" collapsed="false">
      <c r="A113" s="13"/>
      <c r="B113" s="14"/>
      <c r="C113" s="15" t="str">
        <f aca="false">IF(B113="","",CHOOSE(WEEKDAY(B113,1),"Sunday","Monday","Tuesday","Wednesday","Thursday","Friday","Saturday"))</f>
        <v/>
      </c>
      <c r="D113" s="16"/>
      <c r="E113" s="16"/>
      <c r="F113" s="17" t="str">
        <f aca="false">IF(OR(D113="",E113="",E113&lt;=D113),"",ROUND((E113-D113)*1440,0))</f>
        <v/>
      </c>
      <c r="G113" s="13"/>
      <c r="H113" s="18"/>
      <c r="I113" s="18"/>
      <c r="J113" s="18"/>
      <c r="K113" s="18"/>
      <c r="L113" s="18"/>
      <c r="M113" s="18"/>
      <c r="N113" s="14"/>
      <c r="O113" s="18"/>
      <c r="P113" s="16"/>
      <c r="Q113" s="16"/>
      <c r="R113" s="19"/>
      <c r="S113" s="20" t="str">
        <f aca="false">IF(A113="","",IF(OR(B113="",D113="",E113=""),"Missing appointment date or time; ",IF(E113&lt;=D113,"End time must be after start time; ",""))&amp;IF(G113="","Missing patient alias; ","")&amp;IF(H113="","Missing visit type; ","")&amp;IF(I113="","Missing provider; ","")&amp;IF(J113="","Missing clinic; ","")&amp;IF(K113="","Missing room; ","")&amp;IF(L113="","Missing appointment mode; ","")&amp;IF(M113="","Missing status; ","")&amp;IF(AND(N113&lt;&gt;"",B113&lt;&gt;"",N113&gt;B113),"Booking date after appointment date; ","")&amp;IF(AND(P113&lt;&gt;"",Q113&lt;&gt;"",Q113&lt;P113),"Check-out before check-in; ","")&amp;IF(AND(B113&lt;&gt;"",D113&lt;&gt;"",E113&lt;&gt;"",I113&lt;&gt;"",M113&lt;&gt;"Canceled",COUNTIFS($B$2:$B$251,B113,$I$2:$I$251,I113,$M$2:$M$251,"&lt;&gt;Canceled",$D$2:$D$251,"&lt;"&amp;E113,$E$2:$E$251,"&gt;"&amp;D113)&gt;1),"Provider overlap; ","")&amp;IF(AND(B113&lt;&gt;"",D113&lt;&gt;"",E113&lt;&gt;"",J113&lt;&gt;"",K113&lt;&gt;"",M113&lt;&gt;"Canceled",COUNTIFS($B$2:$B$251,B113,$J$2:$J$251,J113,$K$2:$K$251,K113,$M$2:$M$251,"&lt;&gt;Canceled",$D$2:$D$251,"&lt;"&amp;E113,$E$2:$E$251,"&gt;"&amp;D113)&gt;1),"Room overlap; ",""))</f>
        <v/>
      </c>
    </row>
    <row r="114" customFormat="false" ht="15" hidden="false" customHeight="false" outlineLevel="0" collapsed="false">
      <c r="A114" s="13"/>
      <c r="B114" s="14"/>
      <c r="C114" s="15" t="str">
        <f aca="false">IF(B114="","",CHOOSE(WEEKDAY(B114,1),"Sunday","Monday","Tuesday","Wednesday","Thursday","Friday","Saturday"))</f>
        <v/>
      </c>
      <c r="D114" s="16"/>
      <c r="E114" s="16"/>
      <c r="F114" s="17" t="str">
        <f aca="false">IF(OR(D114="",E114="",E114&lt;=D114),"",ROUND((E114-D114)*1440,0))</f>
        <v/>
      </c>
      <c r="G114" s="13"/>
      <c r="H114" s="18"/>
      <c r="I114" s="18"/>
      <c r="J114" s="18"/>
      <c r="K114" s="18"/>
      <c r="L114" s="18"/>
      <c r="M114" s="18"/>
      <c r="N114" s="14"/>
      <c r="O114" s="18"/>
      <c r="P114" s="16"/>
      <c r="Q114" s="16"/>
      <c r="R114" s="19"/>
      <c r="S114" s="20" t="str">
        <f aca="false">IF(A114="","",IF(OR(B114="",D114="",E114=""),"Missing appointment date or time; ",IF(E114&lt;=D114,"End time must be after start time; ",""))&amp;IF(G114="","Missing patient alias; ","")&amp;IF(H114="","Missing visit type; ","")&amp;IF(I114="","Missing provider; ","")&amp;IF(J114="","Missing clinic; ","")&amp;IF(K114="","Missing room; ","")&amp;IF(L114="","Missing appointment mode; ","")&amp;IF(M114="","Missing status; ","")&amp;IF(AND(N114&lt;&gt;"",B114&lt;&gt;"",N114&gt;B114),"Booking date after appointment date; ","")&amp;IF(AND(P114&lt;&gt;"",Q114&lt;&gt;"",Q114&lt;P114),"Check-out before check-in; ","")&amp;IF(AND(B114&lt;&gt;"",D114&lt;&gt;"",E114&lt;&gt;"",I114&lt;&gt;"",M114&lt;&gt;"Canceled",COUNTIFS($B$2:$B$251,B114,$I$2:$I$251,I114,$M$2:$M$251,"&lt;&gt;Canceled",$D$2:$D$251,"&lt;"&amp;E114,$E$2:$E$251,"&gt;"&amp;D114)&gt;1),"Provider overlap; ","")&amp;IF(AND(B114&lt;&gt;"",D114&lt;&gt;"",E114&lt;&gt;"",J114&lt;&gt;"",K114&lt;&gt;"",M114&lt;&gt;"Canceled",COUNTIFS($B$2:$B$251,B114,$J$2:$J$251,J114,$K$2:$K$251,K114,$M$2:$M$251,"&lt;&gt;Canceled",$D$2:$D$251,"&lt;"&amp;E114,$E$2:$E$251,"&gt;"&amp;D114)&gt;1),"Room overlap; ",""))</f>
        <v/>
      </c>
    </row>
    <row r="115" customFormat="false" ht="15" hidden="false" customHeight="false" outlineLevel="0" collapsed="false">
      <c r="A115" s="13"/>
      <c r="B115" s="14"/>
      <c r="C115" s="15" t="str">
        <f aca="false">IF(B115="","",CHOOSE(WEEKDAY(B115,1),"Sunday","Monday","Tuesday","Wednesday","Thursday","Friday","Saturday"))</f>
        <v/>
      </c>
      <c r="D115" s="16"/>
      <c r="E115" s="16"/>
      <c r="F115" s="17" t="str">
        <f aca="false">IF(OR(D115="",E115="",E115&lt;=D115),"",ROUND((E115-D115)*1440,0))</f>
        <v/>
      </c>
      <c r="G115" s="13"/>
      <c r="H115" s="18"/>
      <c r="I115" s="18"/>
      <c r="J115" s="18"/>
      <c r="K115" s="18"/>
      <c r="L115" s="18"/>
      <c r="M115" s="18"/>
      <c r="N115" s="14"/>
      <c r="O115" s="18"/>
      <c r="P115" s="16"/>
      <c r="Q115" s="16"/>
      <c r="R115" s="19"/>
      <c r="S115" s="20" t="str">
        <f aca="false">IF(A115="","",IF(OR(B115="",D115="",E115=""),"Missing appointment date or time; ",IF(E115&lt;=D115,"End time must be after start time; ",""))&amp;IF(G115="","Missing patient alias; ","")&amp;IF(H115="","Missing visit type; ","")&amp;IF(I115="","Missing provider; ","")&amp;IF(J115="","Missing clinic; ","")&amp;IF(K115="","Missing room; ","")&amp;IF(L115="","Missing appointment mode; ","")&amp;IF(M115="","Missing status; ","")&amp;IF(AND(N115&lt;&gt;"",B115&lt;&gt;"",N115&gt;B115),"Booking date after appointment date; ","")&amp;IF(AND(P115&lt;&gt;"",Q115&lt;&gt;"",Q115&lt;P115),"Check-out before check-in; ","")&amp;IF(AND(B115&lt;&gt;"",D115&lt;&gt;"",E115&lt;&gt;"",I115&lt;&gt;"",M115&lt;&gt;"Canceled",COUNTIFS($B$2:$B$251,B115,$I$2:$I$251,I115,$M$2:$M$251,"&lt;&gt;Canceled",$D$2:$D$251,"&lt;"&amp;E115,$E$2:$E$251,"&gt;"&amp;D115)&gt;1),"Provider overlap; ","")&amp;IF(AND(B115&lt;&gt;"",D115&lt;&gt;"",E115&lt;&gt;"",J115&lt;&gt;"",K115&lt;&gt;"",M115&lt;&gt;"Canceled",COUNTIFS($B$2:$B$251,B115,$J$2:$J$251,J115,$K$2:$K$251,K115,$M$2:$M$251,"&lt;&gt;Canceled",$D$2:$D$251,"&lt;"&amp;E115,$E$2:$E$251,"&gt;"&amp;D115)&gt;1),"Room overlap; ",""))</f>
        <v/>
      </c>
    </row>
    <row r="116" customFormat="false" ht="15" hidden="false" customHeight="false" outlineLevel="0" collapsed="false">
      <c r="A116" s="13"/>
      <c r="B116" s="14"/>
      <c r="C116" s="15" t="str">
        <f aca="false">IF(B116="","",CHOOSE(WEEKDAY(B116,1),"Sunday","Monday","Tuesday","Wednesday","Thursday","Friday","Saturday"))</f>
        <v/>
      </c>
      <c r="D116" s="16"/>
      <c r="E116" s="16"/>
      <c r="F116" s="17" t="str">
        <f aca="false">IF(OR(D116="",E116="",E116&lt;=D116),"",ROUND((E116-D116)*1440,0))</f>
        <v/>
      </c>
      <c r="G116" s="13"/>
      <c r="H116" s="18"/>
      <c r="I116" s="18"/>
      <c r="J116" s="18"/>
      <c r="K116" s="18"/>
      <c r="L116" s="18"/>
      <c r="M116" s="18"/>
      <c r="N116" s="14"/>
      <c r="O116" s="18"/>
      <c r="P116" s="16"/>
      <c r="Q116" s="16"/>
      <c r="R116" s="19"/>
      <c r="S116" s="20" t="str">
        <f aca="false">IF(A116="","",IF(OR(B116="",D116="",E116=""),"Missing appointment date or time; ",IF(E116&lt;=D116,"End time must be after start time; ",""))&amp;IF(G116="","Missing patient alias; ","")&amp;IF(H116="","Missing visit type; ","")&amp;IF(I116="","Missing provider; ","")&amp;IF(J116="","Missing clinic; ","")&amp;IF(K116="","Missing room; ","")&amp;IF(L116="","Missing appointment mode; ","")&amp;IF(M116="","Missing status; ","")&amp;IF(AND(N116&lt;&gt;"",B116&lt;&gt;"",N116&gt;B116),"Booking date after appointment date; ","")&amp;IF(AND(P116&lt;&gt;"",Q116&lt;&gt;"",Q116&lt;P116),"Check-out before check-in; ","")&amp;IF(AND(B116&lt;&gt;"",D116&lt;&gt;"",E116&lt;&gt;"",I116&lt;&gt;"",M116&lt;&gt;"Canceled",COUNTIFS($B$2:$B$251,B116,$I$2:$I$251,I116,$M$2:$M$251,"&lt;&gt;Canceled",$D$2:$D$251,"&lt;"&amp;E116,$E$2:$E$251,"&gt;"&amp;D116)&gt;1),"Provider overlap; ","")&amp;IF(AND(B116&lt;&gt;"",D116&lt;&gt;"",E116&lt;&gt;"",J116&lt;&gt;"",K116&lt;&gt;"",M116&lt;&gt;"Canceled",COUNTIFS($B$2:$B$251,B116,$J$2:$J$251,J116,$K$2:$K$251,K116,$M$2:$M$251,"&lt;&gt;Canceled",$D$2:$D$251,"&lt;"&amp;E116,$E$2:$E$251,"&gt;"&amp;D116)&gt;1),"Room overlap; ",""))</f>
        <v/>
      </c>
    </row>
    <row r="117" customFormat="false" ht="15" hidden="false" customHeight="false" outlineLevel="0" collapsed="false">
      <c r="A117" s="13"/>
      <c r="B117" s="14"/>
      <c r="C117" s="15" t="str">
        <f aca="false">IF(B117="","",CHOOSE(WEEKDAY(B117,1),"Sunday","Monday","Tuesday","Wednesday","Thursday","Friday","Saturday"))</f>
        <v/>
      </c>
      <c r="D117" s="16"/>
      <c r="E117" s="16"/>
      <c r="F117" s="17" t="str">
        <f aca="false">IF(OR(D117="",E117="",E117&lt;=D117),"",ROUND((E117-D117)*1440,0))</f>
        <v/>
      </c>
      <c r="G117" s="13"/>
      <c r="H117" s="18"/>
      <c r="I117" s="18"/>
      <c r="J117" s="18"/>
      <c r="K117" s="18"/>
      <c r="L117" s="18"/>
      <c r="M117" s="18"/>
      <c r="N117" s="14"/>
      <c r="O117" s="18"/>
      <c r="P117" s="16"/>
      <c r="Q117" s="16"/>
      <c r="R117" s="19"/>
      <c r="S117" s="20" t="str">
        <f aca="false">IF(A117="","",IF(OR(B117="",D117="",E117=""),"Missing appointment date or time; ",IF(E117&lt;=D117,"End time must be after start time; ",""))&amp;IF(G117="","Missing patient alias; ","")&amp;IF(H117="","Missing visit type; ","")&amp;IF(I117="","Missing provider; ","")&amp;IF(J117="","Missing clinic; ","")&amp;IF(K117="","Missing room; ","")&amp;IF(L117="","Missing appointment mode; ","")&amp;IF(M117="","Missing status; ","")&amp;IF(AND(N117&lt;&gt;"",B117&lt;&gt;"",N117&gt;B117),"Booking date after appointment date; ","")&amp;IF(AND(P117&lt;&gt;"",Q117&lt;&gt;"",Q117&lt;P117),"Check-out before check-in; ","")&amp;IF(AND(B117&lt;&gt;"",D117&lt;&gt;"",E117&lt;&gt;"",I117&lt;&gt;"",M117&lt;&gt;"Canceled",COUNTIFS($B$2:$B$251,B117,$I$2:$I$251,I117,$M$2:$M$251,"&lt;&gt;Canceled",$D$2:$D$251,"&lt;"&amp;E117,$E$2:$E$251,"&gt;"&amp;D117)&gt;1),"Provider overlap; ","")&amp;IF(AND(B117&lt;&gt;"",D117&lt;&gt;"",E117&lt;&gt;"",J117&lt;&gt;"",K117&lt;&gt;"",M117&lt;&gt;"Canceled",COUNTIFS($B$2:$B$251,B117,$J$2:$J$251,J117,$K$2:$K$251,K117,$M$2:$M$251,"&lt;&gt;Canceled",$D$2:$D$251,"&lt;"&amp;E117,$E$2:$E$251,"&gt;"&amp;D117)&gt;1),"Room overlap; ",""))</f>
        <v/>
      </c>
    </row>
    <row r="118" customFormat="false" ht="15" hidden="false" customHeight="false" outlineLevel="0" collapsed="false">
      <c r="A118" s="13"/>
      <c r="B118" s="14"/>
      <c r="C118" s="15" t="str">
        <f aca="false">IF(B118="","",CHOOSE(WEEKDAY(B118,1),"Sunday","Monday","Tuesday","Wednesday","Thursday","Friday","Saturday"))</f>
        <v/>
      </c>
      <c r="D118" s="16"/>
      <c r="E118" s="16"/>
      <c r="F118" s="17" t="str">
        <f aca="false">IF(OR(D118="",E118="",E118&lt;=D118),"",ROUND((E118-D118)*1440,0))</f>
        <v/>
      </c>
      <c r="G118" s="13"/>
      <c r="H118" s="18"/>
      <c r="I118" s="18"/>
      <c r="J118" s="18"/>
      <c r="K118" s="18"/>
      <c r="L118" s="18"/>
      <c r="M118" s="18"/>
      <c r="N118" s="14"/>
      <c r="O118" s="18"/>
      <c r="P118" s="16"/>
      <c r="Q118" s="16"/>
      <c r="R118" s="19"/>
      <c r="S118" s="20" t="str">
        <f aca="false">IF(A118="","",IF(OR(B118="",D118="",E118=""),"Missing appointment date or time; ",IF(E118&lt;=D118,"End time must be after start time; ",""))&amp;IF(G118="","Missing patient alias; ","")&amp;IF(H118="","Missing visit type; ","")&amp;IF(I118="","Missing provider; ","")&amp;IF(J118="","Missing clinic; ","")&amp;IF(K118="","Missing room; ","")&amp;IF(L118="","Missing appointment mode; ","")&amp;IF(M118="","Missing status; ","")&amp;IF(AND(N118&lt;&gt;"",B118&lt;&gt;"",N118&gt;B118),"Booking date after appointment date; ","")&amp;IF(AND(P118&lt;&gt;"",Q118&lt;&gt;"",Q118&lt;P118),"Check-out before check-in; ","")&amp;IF(AND(B118&lt;&gt;"",D118&lt;&gt;"",E118&lt;&gt;"",I118&lt;&gt;"",M118&lt;&gt;"Canceled",COUNTIFS($B$2:$B$251,B118,$I$2:$I$251,I118,$M$2:$M$251,"&lt;&gt;Canceled",$D$2:$D$251,"&lt;"&amp;E118,$E$2:$E$251,"&gt;"&amp;D118)&gt;1),"Provider overlap; ","")&amp;IF(AND(B118&lt;&gt;"",D118&lt;&gt;"",E118&lt;&gt;"",J118&lt;&gt;"",K118&lt;&gt;"",M118&lt;&gt;"Canceled",COUNTIFS($B$2:$B$251,B118,$J$2:$J$251,J118,$K$2:$K$251,K118,$M$2:$M$251,"&lt;&gt;Canceled",$D$2:$D$251,"&lt;"&amp;E118,$E$2:$E$251,"&gt;"&amp;D118)&gt;1),"Room overlap; ",""))</f>
        <v/>
      </c>
    </row>
    <row r="119" customFormat="false" ht="15" hidden="false" customHeight="false" outlineLevel="0" collapsed="false">
      <c r="A119" s="13"/>
      <c r="B119" s="14"/>
      <c r="C119" s="15" t="str">
        <f aca="false">IF(B119="","",CHOOSE(WEEKDAY(B119,1),"Sunday","Monday","Tuesday","Wednesday","Thursday","Friday","Saturday"))</f>
        <v/>
      </c>
      <c r="D119" s="16"/>
      <c r="E119" s="16"/>
      <c r="F119" s="17" t="str">
        <f aca="false">IF(OR(D119="",E119="",E119&lt;=D119),"",ROUND((E119-D119)*1440,0))</f>
        <v/>
      </c>
      <c r="G119" s="13"/>
      <c r="H119" s="18"/>
      <c r="I119" s="18"/>
      <c r="J119" s="18"/>
      <c r="K119" s="18"/>
      <c r="L119" s="18"/>
      <c r="M119" s="18"/>
      <c r="N119" s="14"/>
      <c r="O119" s="18"/>
      <c r="P119" s="16"/>
      <c r="Q119" s="16"/>
      <c r="R119" s="19"/>
      <c r="S119" s="20" t="str">
        <f aca="false">IF(A119="","",IF(OR(B119="",D119="",E119=""),"Missing appointment date or time; ",IF(E119&lt;=D119,"End time must be after start time; ",""))&amp;IF(G119="","Missing patient alias; ","")&amp;IF(H119="","Missing visit type; ","")&amp;IF(I119="","Missing provider; ","")&amp;IF(J119="","Missing clinic; ","")&amp;IF(K119="","Missing room; ","")&amp;IF(L119="","Missing appointment mode; ","")&amp;IF(M119="","Missing status; ","")&amp;IF(AND(N119&lt;&gt;"",B119&lt;&gt;"",N119&gt;B119),"Booking date after appointment date; ","")&amp;IF(AND(P119&lt;&gt;"",Q119&lt;&gt;"",Q119&lt;P119),"Check-out before check-in; ","")&amp;IF(AND(B119&lt;&gt;"",D119&lt;&gt;"",E119&lt;&gt;"",I119&lt;&gt;"",M119&lt;&gt;"Canceled",COUNTIFS($B$2:$B$251,B119,$I$2:$I$251,I119,$M$2:$M$251,"&lt;&gt;Canceled",$D$2:$D$251,"&lt;"&amp;E119,$E$2:$E$251,"&gt;"&amp;D119)&gt;1),"Provider overlap; ","")&amp;IF(AND(B119&lt;&gt;"",D119&lt;&gt;"",E119&lt;&gt;"",J119&lt;&gt;"",K119&lt;&gt;"",M119&lt;&gt;"Canceled",COUNTIFS($B$2:$B$251,B119,$J$2:$J$251,J119,$K$2:$K$251,K119,$M$2:$M$251,"&lt;&gt;Canceled",$D$2:$D$251,"&lt;"&amp;E119,$E$2:$E$251,"&gt;"&amp;D119)&gt;1),"Room overlap; ",""))</f>
        <v/>
      </c>
    </row>
    <row r="120" customFormat="false" ht="15" hidden="false" customHeight="false" outlineLevel="0" collapsed="false">
      <c r="A120" s="13"/>
      <c r="B120" s="14"/>
      <c r="C120" s="15" t="str">
        <f aca="false">IF(B120="","",CHOOSE(WEEKDAY(B120,1),"Sunday","Monday","Tuesday","Wednesday","Thursday","Friday","Saturday"))</f>
        <v/>
      </c>
      <c r="D120" s="16"/>
      <c r="E120" s="16"/>
      <c r="F120" s="17" t="str">
        <f aca="false">IF(OR(D120="",E120="",E120&lt;=D120),"",ROUND((E120-D120)*1440,0))</f>
        <v/>
      </c>
      <c r="G120" s="13"/>
      <c r="H120" s="18"/>
      <c r="I120" s="18"/>
      <c r="J120" s="18"/>
      <c r="K120" s="18"/>
      <c r="L120" s="18"/>
      <c r="M120" s="18"/>
      <c r="N120" s="14"/>
      <c r="O120" s="18"/>
      <c r="P120" s="16"/>
      <c r="Q120" s="16"/>
      <c r="R120" s="19"/>
      <c r="S120" s="20" t="str">
        <f aca="false">IF(A120="","",IF(OR(B120="",D120="",E120=""),"Missing appointment date or time; ",IF(E120&lt;=D120,"End time must be after start time; ",""))&amp;IF(G120="","Missing patient alias; ","")&amp;IF(H120="","Missing visit type; ","")&amp;IF(I120="","Missing provider; ","")&amp;IF(J120="","Missing clinic; ","")&amp;IF(K120="","Missing room; ","")&amp;IF(L120="","Missing appointment mode; ","")&amp;IF(M120="","Missing status; ","")&amp;IF(AND(N120&lt;&gt;"",B120&lt;&gt;"",N120&gt;B120),"Booking date after appointment date; ","")&amp;IF(AND(P120&lt;&gt;"",Q120&lt;&gt;"",Q120&lt;P120),"Check-out before check-in; ","")&amp;IF(AND(B120&lt;&gt;"",D120&lt;&gt;"",E120&lt;&gt;"",I120&lt;&gt;"",M120&lt;&gt;"Canceled",COUNTIFS($B$2:$B$251,B120,$I$2:$I$251,I120,$M$2:$M$251,"&lt;&gt;Canceled",$D$2:$D$251,"&lt;"&amp;E120,$E$2:$E$251,"&gt;"&amp;D120)&gt;1),"Provider overlap; ","")&amp;IF(AND(B120&lt;&gt;"",D120&lt;&gt;"",E120&lt;&gt;"",J120&lt;&gt;"",K120&lt;&gt;"",M120&lt;&gt;"Canceled",COUNTIFS($B$2:$B$251,B120,$J$2:$J$251,J120,$K$2:$K$251,K120,$M$2:$M$251,"&lt;&gt;Canceled",$D$2:$D$251,"&lt;"&amp;E120,$E$2:$E$251,"&gt;"&amp;D120)&gt;1),"Room overlap; ",""))</f>
        <v/>
      </c>
    </row>
    <row r="121" customFormat="false" ht="15" hidden="false" customHeight="false" outlineLevel="0" collapsed="false">
      <c r="A121" s="13"/>
      <c r="B121" s="14"/>
      <c r="C121" s="15" t="str">
        <f aca="false">IF(B121="","",CHOOSE(WEEKDAY(B121,1),"Sunday","Monday","Tuesday","Wednesday","Thursday","Friday","Saturday"))</f>
        <v/>
      </c>
      <c r="D121" s="16"/>
      <c r="E121" s="16"/>
      <c r="F121" s="17" t="str">
        <f aca="false">IF(OR(D121="",E121="",E121&lt;=D121),"",ROUND((E121-D121)*1440,0))</f>
        <v/>
      </c>
      <c r="G121" s="13"/>
      <c r="H121" s="18"/>
      <c r="I121" s="18"/>
      <c r="J121" s="18"/>
      <c r="K121" s="18"/>
      <c r="L121" s="18"/>
      <c r="M121" s="18"/>
      <c r="N121" s="14"/>
      <c r="O121" s="18"/>
      <c r="P121" s="16"/>
      <c r="Q121" s="16"/>
      <c r="R121" s="19"/>
      <c r="S121" s="20" t="str">
        <f aca="false">IF(A121="","",IF(OR(B121="",D121="",E121=""),"Missing appointment date or time; ",IF(E121&lt;=D121,"End time must be after start time; ",""))&amp;IF(G121="","Missing patient alias; ","")&amp;IF(H121="","Missing visit type; ","")&amp;IF(I121="","Missing provider; ","")&amp;IF(J121="","Missing clinic; ","")&amp;IF(K121="","Missing room; ","")&amp;IF(L121="","Missing appointment mode; ","")&amp;IF(M121="","Missing status; ","")&amp;IF(AND(N121&lt;&gt;"",B121&lt;&gt;"",N121&gt;B121),"Booking date after appointment date; ","")&amp;IF(AND(P121&lt;&gt;"",Q121&lt;&gt;"",Q121&lt;P121),"Check-out before check-in; ","")&amp;IF(AND(B121&lt;&gt;"",D121&lt;&gt;"",E121&lt;&gt;"",I121&lt;&gt;"",M121&lt;&gt;"Canceled",COUNTIFS($B$2:$B$251,B121,$I$2:$I$251,I121,$M$2:$M$251,"&lt;&gt;Canceled",$D$2:$D$251,"&lt;"&amp;E121,$E$2:$E$251,"&gt;"&amp;D121)&gt;1),"Provider overlap; ","")&amp;IF(AND(B121&lt;&gt;"",D121&lt;&gt;"",E121&lt;&gt;"",J121&lt;&gt;"",K121&lt;&gt;"",M121&lt;&gt;"Canceled",COUNTIFS($B$2:$B$251,B121,$J$2:$J$251,J121,$K$2:$K$251,K121,$M$2:$M$251,"&lt;&gt;Canceled",$D$2:$D$251,"&lt;"&amp;E121,$E$2:$E$251,"&gt;"&amp;D121)&gt;1),"Room overlap; ",""))</f>
        <v/>
      </c>
    </row>
    <row r="122" customFormat="false" ht="15" hidden="false" customHeight="false" outlineLevel="0" collapsed="false">
      <c r="A122" s="13"/>
      <c r="B122" s="14"/>
      <c r="C122" s="15" t="str">
        <f aca="false">IF(B122="","",CHOOSE(WEEKDAY(B122,1),"Sunday","Monday","Tuesday","Wednesday","Thursday","Friday","Saturday"))</f>
        <v/>
      </c>
      <c r="D122" s="16"/>
      <c r="E122" s="16"/>
      <c r="F122" s="17" t="str">
        <f aca="false">IF(OR(D122="",E122="",E122&lt;=D122),"",ROUND((E122-D122)*1440,0))</f>
        <v/>
      </c>
      <c r="G122" s="13"/>
      <c r="H122" s="18"/>
      <c r="I122" s="18"/>
      <c r="J122" s="18"/>
      <c r="K122" s="18"/>
      <c r="L122" s="18"/>
      <c r="M122" s="18"/>
      <c r="N122" s="14"/>
      <c r="O122" s="18"/>
      <c r="P122" s="16"/>
      <c r="Q122" s="16"/>
      <c r="R122" s="19"/>
      <c r="S122" s="20" t="str">
        <f aca="false">IF(A122="","",IF(OR(B122="",D122="",E122=""),"Missing appointment date or time; ",IF(E122&lt;=D122,"End time must be after start time; ",""))&amp;IF(G122="","Missing patient alias; ","")&amp;IF(H122="","Missing visit type; ","")&amp;IF(I122="","Missing provider; ","")&amp;IF(J122="","Missing clinic; ","")&amp;IF(K122="","Missing room; ","")&amp;IF(L122="","Missing appointment mode; ","")&amp;IF(M122="","Missing status; ","")&amp;IF(AND(N122&lt;&gt;"",B122&lt;&gt;"",N122&gt;B122),"Booking date after appointment date; ","")&amp;IF(AND(P122&lt;&gt;"",Q122&lt;&gt;"",Q122&lt;P122),"Check-out before check-in; ","")&amp;IF(AND(B122&lt;&gt;"",D122&lt;&gt;"",E122&lt;&gt;"",I122&lt;&gt;"",M122&lt;&gt;"Canceled",COUNTIFS($B$2:$B$251,B122,$I$2:$I$251,I122,$M$2:$M$251,"&lt;&gt;Canceled",$D$2:$D$251,"&lt;"&amp;E122,$E$2:$E$251,"&gt;"&amp;D122)&gt;1),"Provider overlap; ","")&amp;IF(AND(B122&lt;&gt;"",D122&lt;&gt;"",E122&lt;&gt;"",J122&lt;&gt;"",K122&lt;&gt;"",M122&lt;&gt;"Canceled",COUNTIFS($B$2:$B$251,B122,$J$2:$J$251,J122,$K$2:$K$251,K122,$M$2:$M$251,"&lt;&gt;Canceled",$D$2:$D$251,"&lt;"&amp;E122,$E$2:$E$251,"&gt;"&amp;D122)&gt;1),"Room overlap; ",""))</f>
        <v/>
      </c>
    </row>
    <row r="123" customFormat="false" ht="15" hidden="false" customHeight="false" outlineLevel="0" collapsed="false">
      <c r="A123" s="13"/>
      <c r="B123" s="14"/>
      <c r="C123" s="15" t="str">
        <f aca="false">IF(B123="","",CHOOSE(WEEKDAY(B123,1),"Sunday","Monday","Tuesday","Wednesday","Thursday","Friday","Saturday"))</f>
        <v/>
      </c>
      <c r="D123" s="16"/>
      <c r="E123" s="16"/>
      <c r="F123" s="17" t="str">
        <f aca="false">IF(OR(D123="",E123="",E123&lt;=D123),"",ROUND((E123-D123)*1440,0))</f>
        <v/>
      </c>
      <c r="G123" s="13"/>
      <c r="H123" s="18"/>
      <c r="I123" s="18"/>
      <c r="J123" s="18"/>
      <c r="K123" s="18"/>
      <c r="L123" s="18"/>
      <c r="M123" s="18"/>
      <c r="N123" s="14"/>
      <c r="O123" s="18"/>
      <c r="P123" s="16"/>
      <c r="Q123" s="16"/>
      <c r="R123" s="19"/>
      <c r="S123" s="20" t="str">
        <f aca="false">IF(A123="","",IF(OR(B123="",D123="",E123=""),"Missing appointment date or time; ",IF(E123&lt;=D123,"End time must be after start time; ",""))&amp;IF(G123="","Missing patient alias; ","")&amp;IF(H123="","Missing visit type; ","")&amp;IF(I123="","Missing provider; ","")&amp;IF(J123="","Missing clinic; ","")&amp;IF(K123="","Missing room; ","")&amp;IF(L123="","Missing appointment mode; ","")&amp;IF(M123="","Missing status; ","")&amp;IF(AND(N123&lt;&gt;"",B123&lt;&gt;"",N123&gt;B123),"Booking date after appointment date; ","")&amp;IF(AND(P123&lt;&gt;"",Q123&lt;&gt;"",Q123&lt;P123),"Check-out before check-in; ","")&amp;IF(AND(B123&lt;&gt;"",D123&lt;&gt;"",E123&lt;&gt;"",I123&lt;&gt;"",M123&lt;&gt;"Canceled",COUNTIFS($B$2:$B$251,B123,$I$2:$I$251,I123,$M$2:$M$251,"&lt;&gt;Canceled",$D$2:$D$251,"&lt;"&amp;E123,$E$2:$E$251,"&gt;"&amp;D123)&gt;1),"Provider overlap; ","")&amp;IF(AND(B123&lt;&gt;"",D123&lt;&gt;"",E123&lt;&gt;"",J123&lt;&gt;"",K123&lt;&gt;"",M123&lt;&gt;"Canceled",COUNTIFS($B$2:$B$251,B123,$J$2:$J$251,J123,$K$2:$K$251,K123,$M$2:$M$251,"&lt;&gt;Canceled",$D$2:$D$251,"&lt;"&amp;E123,$E$2:$E$251,"&gt;"&amp;D123)&gt;1),"Room overlap; ",""))</f>
        <v/>
      </c>
    </row>
    <row r="124" customFormat="false" ht="15" hidden="false" customHeight="false" outlineLevel="0" collapsed="false">
      <c r="A124" s="13"/>
      <c r="B124" s="14"/>
      <c r="C124" s="15" t="str">
        <f aca="false">IF(B124="","",CHOOSE(WEEKDAY(B124,1),"Sunday","Monday","Tuesday","Wednesday","Thursday","Friday","Saturday"))</f>
        <v/>
      </c>
      <c r="D124" s="16"/>
      <c r="E124" s="16"/>
      <c r="F124" s="17" t="str">
        <f aca="false">IF(OR(D124="",E124="",E124&lt;=D124),"",ROUND((E124-D124)*1440,0))</f>
        <v/>
      </c>
      <c r="G124" s="13"/>
      <c r="H124" s="18"/>
      <c r="I124" s="18"/>
      <c r="J124" s="18"/>
      <c r="K124" s="18"/>
      <c r="L124" s="18"/>
      <c r="M124" s="18"/>
      <c r="N124" s="14"/>
      <c r="O124" s="18"/>
      <c r="P124" s="16"/>
      <c r="Q124" s="16"/>
      <c r="R124" s="19"/>
      <c r="S124" s="20" t="str">
        <f aca="false">IF(A124="","",IF(OR(B124="",D124="",E124=""),"Missing appointment date or time; ",IF(E124&lt;=D124,"End time must be after start time; ",""))&amp;IF(G124="","Missing patient alias; ","")&amp;IF(H124="","Missing visit type; ","")&amp;IF(I124="","Missing provider; ","")&amp;IF(J124="","Missing clinic; ","")&amp;IF(K124="","Missing room; ","")&amp;IF(L124="","Missing appointment mode; ","")&amp;IF(M124="","Missing status; ","")&amp;IF(AND(N124&lt;&gt;"",B124&lt;&gt;"",N124&gt;B124),"Booking date after appointment date; ","")&amp;IF(AND(P124&lt;&gt;"",Q124&lt;&gt;"",Q124&lt;P124),"Check-out before check-in; ","")&amp;IF(AND(B124&lt;&gt;"",D124&lt;&gt;"",E124&lt;&gt;"",I124&lt;&gt;"",M124&lt;&gt;"Canceled",COUNTIFS($B$2:$B$251,B124,$I$2:$I$251,I124,$M$2:$M$251,"&lt;&gt;Canceled",$D$2:$D$251,"&lt;"&amp;E124,$E$2:$E$251,"&gt;"&amp;D124)&gt;1),"Provider overlap; ","")&amp;IF(AND(B124&lt;&gt;"",D124&lt;&gt;"",E124&lt;&gt;"",J124&lt;&gt;"",K124&lt;&gt;"",M124&lt;&gt;"Canceled",COUNTIFS($B$2:$B$251,B124,$J$2:$J$251,J124,$K$2:$K$251,K124,$M$2:$M$251,"&lt;&gt;Canceled",$D$2:$D$251,"&lt;"&amp;E124,$E$2:$E$251,"&gt;"&amp;D124)&gt;1),"Room overlap; ",""))</f>
        <v/>
      </c>
    </row>
    <row r="125" customFormat="false" ht="15" hidden="false" customHeight="false" outlineLevel="0" collapsed="false">
      <c r="A125" s="13"/>
      <c r="B125" s="14"/>
      <c r="C125" s="15" t="str">
        <f aca="false">IF(B125="","",CHOOSE(WEEKDAY(B125,1),"Sunday","Monday","Tuesday","Wednesday","Thursday","Friday","Saturday"))</f>
        <v/>
      </c>
      <c r="D125" s="16"/>
      <c r="E125" s="16"/>
      <c r="F125" s="17" t="str">
        <f aca="false">IF(OR(D125="",E125="",E125&lt;=D125),"",ROUND((E125-D125)*1440,0))</f>
        <v/>
      </c>
      <c r="G125" s="13"/>
      <c r="H125" s="18"/>
      <c r="I125" s="18"/>
      <c r="J125" s="18"/>
      <c r="K125" s="18"/>
      <c r="L125" s="18"/>
      <c r="M125" s="18"/>
      <c r="N125" s="14"/>
      <c r="O125" s="18"/>
      <c r="P125" s="16"/>
      <c r="Q125" s="16"/>
      <c r="R125" s="19"/>
      <c r="S125" s="20" t="str">
        <f aca="false">IF(A125="","",IF(OR(B125="",D125="",E125=""),"Missing appointment date or time; ",IF(E125&lt;=D125,"End time must be after start time; ",""))&amp;IF(G125="","Missing patient alias; ","")&amp;IF(H125="","Missing visit type; ","")&amp;IF(I125="","Missing provider; ","")&amp;IF(J125="","Missing clinic; ","")&amp;IF(K125="","Missing room; ","")&amp;IF(L125="","Missing appointment mode; ","")&amp;IF(M125="","Missing status; ","")&amp;IF(AND(N125&lt;&gt;"",B125&lt;&gt;"",N125&gt;B125),"Booking date after appointment date; ","")&amp;IF(AND(P125&lt;&gt;"",Q125&lt;&gt;"",Q125&lt;P125),"Check-out before check-in; ","")&amp;IF(AND(B125&lt;&gt;"",D125&lt;&gt;"",E125&lt;&gt;"",I125&lt;&gt;"",M125&lt;&gt;"Canceled",COUNTIFS($B$2:$B$251,B125,$I$2:$I$251,I125,$M$2:$M$251,"&lt;&gt;Canceled",$D$2:$D$251,"&lt;"&amp;E125,$E$2:$E$251,"&gt;"&amp;D125)&gt;1),"Provider overlap; ","")&amp;IF(AND(B125&lt;&gt;"",D125&lt;&gt;"",E125&lt;&gt;"",J125&lt;&gt;"",K125&lt;&gt;"",M125&lt;&gt;"Canceled",COUNTIFS($B$2:$B$251,B125,$J$2:$J$251,J125,$K$2:$K$251,K125,$M$2:$M$251,"&lt;&gt;Canceled",$D$2:$D$251,"&lt;"&amp;E125,$E$2:$E$251,"&gt;"&amp;D125)&gt;1),"Room overlap; ",""))</f>
        <v/>
      </c>
    </row>
    <row r="126" customFormat="false" ht="15" hidden="false" customHeight="false" outlineLevel="0" collapsed="false">
      <c r="A126" s="13"/>
      <c r="B126" s="14"/>
      <c r="C126" s="15" t="str">
        <f aca="false">IF(B126="","",CHOOSE(WEEKDAY(B126,1),"Sunday","Monday","Tuesday","Wednesday","Thursday","Friday","Saturday"))</f>
        <v/>
      </c>
      <c r="D126" s="16"/>
      <c r="E126" s="16"/>
      <c r="F126" s="17" t="str">
        <f aca="false">IF(OR(D126="",E126="",E126&lt;=D126),"",ROUND((E126-D126)*1440,0))</f>
        <v/>
      </c>
      <c r="G126" s="13"/>
      <c r="H126" s="18"/>
      <c r="I126" s="18"/>
      <c r="J126" s="18"/>
      <c r="K126" s="18"/>
      <c r="L126" s="18"/>
      <c r="M126" s="18"/>
      <c r="N126" s="14"/>
      <c r="O126" s="18"/>
      <c r="P126" s="16"/>
      <c r="Q126" s="16"/>
      <c r="R126" s="19"/>
      <c r="S126" s="20" t="str">
        <f aca="false">IF(A126="","",IF(OR(B126="",D126="",E126=""),"Missing appointment date or time; ",IF(E126&lt;=D126,"End time must be after start time; ",""))&amp;IF(G126="","Missing patient alias; ","")&amp;IF(H126="","Missing visit type; ","")&amp;IF(I126="","Missing provider; ","")&amp;IF(J126="","Missing clinic; ","")&amp;IF(K126="","Missing room; ","")&amp;IF(L126="","Missing appointment mode; ","")&amp;IF(M126="","Missing status; ","")&amp;IF(AND(N126&lt;&gt;"",B126&lt;&gt;"",N126&gt;B126),"Booking date after appointment date; ","")&amp;IF(AND(P126&lt;&gt;"",Q126&lt;&gt;"",Q126&lt;P126),"Check-out before check-in; ","")&amp;IF(AND(B126&lt;&gt;"",D126&lt;&gt;"",E126&lt;&gt;"",I126&lt;&gt;"",M126&lt;&gt;"Canceled",COUNTIFS($B$2:$B$251,B126,$I$2:$I$251,I126,$M$2:$M$251,"&lt;&gt;Canceled",$D$2:$D$251,"&lt;"&amp;E126,$E$2:$E$251,"&gt;"&amp;D126)&gt;1),"Provider overlap; ","")&amp;IF(AND(B126&lt;&gt;"",D126&lt;&gt;"",E126&lt;&gt;"",J126&lt;&gt;"",K126&lt;&gt;"",M126&lt;&gt;"Canceled",COUNTIFS($B$2:$B$251,B126,$J$2:$J$251,J126,$K$2:$K$251,K126,$M$2:$M$251,"&lt;&gt;Canceled",$D$2:$D$251,"&lt;"&amp;E126,$E$2:$E$251,"&gt;"&amp;D126)&gt;1),"Room overlap; ",""))</f>
        <v/>
      </c>
    </row>
    <row r="127" customFormat="false" ht="15" hidden="false" customHeight="false" outlineLevel="0" collapsed="false">
      <c r="A127" s="13"/>
      <c r="B127" s="14"/>
      <c r="C127" s="15" t="str">
        <f aca="false">IF(B127="","",CHOOSE(WEEKDAY(B127,1),"Sunday","Monday","Tuesday","Wednesday","Thursday","Friday","Saturday"))</f>
        <v/>
      </c>
      <c r="D127" s="16"/>
      <c r="E127" s="16"/>
      <c r="F127" s="17" t="str">
        <f aca="false">IF(OR(D127="",E127="",E127&lt;=D127),"",ROUND((E127-D127)*1440,0))</f>
        <v/>
      </c>
      <c r="G127" s="13"/>
      <c r="H127" s="18"/>
      <c r="I127" s="18"/>
      <c r="J127" s="18"/>
      <c r="K127" s="18"/>
      <c r="L127" s="18"/>
      <c r="M127" s="18"/>
      <c r="N127" s="14"/>
      <c r="O127" s="18"/>
      <c r="P127" s="16"/>
      <c r="Q127" s="16"/>
      <c r="R127" s="19"/>
      <c r="S127" s="20" t="str">
        <f aca="false">IF(A127="","",IF(OR(B127="",D127="",E127=""),"Missing appointment date or time; ",IF(E127&lt;=D127,"End time must be after start time; ",""))&amp;IF(G127="","Missing patient alias; ","")&amp;IF(H127="","Missing visit type; ","")&amp;IF(I127="","Missing provider; ","")&amp;IF(J127="","Missing clinic; ","")&amp;IF(K127="","Missing room; ","")&amp;IF(L127="","Missing appointment mode; ","")&amp;IF(M127="","Missing status; ","")&amp;IF(AND(N127&lt;&gt;"",B127&lt;&gt;"",N127&gt;B127),"Booking date after appointment date; ","")&amp;IF(AND(P127&lt;&gt;"",Q127&lt;&gt;"",Q127&lt;P127),"Check-out before check-in; ","")&amp;IF(AND(B127&lt;&gt;"",D127&lt;&gt;"",E127&lt;&gt;"",I127&lt;&gt;"",M127&lt;&gt;"Canceled",COUNTIFS($B$2:$B$251,B127,$I$2:$I$251,I127,$M$2:$M$251,"&lt;&gt;Canceled",$D$2:$D$251,"&lt;"&amp;E127,$E$2:$E$251,"&gt;"&amp;D127)&gt;1),"Provider overlap; ","")&amp;IF(AND(B127&lt;&gt;"",D127&lt;&gt;"",E127&lt;&gt;"",J127&lt;&gt;"",K127&lt;&gt;"",M127&lt;&gt;"Canceled",COUNTIFS($B$2:$B$251,B127,$J$2:$J$251,J127,$K$2:$K$251,K127,$M$2:$M$251,"&lt;&gt;Canceled",$D$2:$D$251,"&lt;"&amp;E127,$E$2:$E$251,"&gt;"&amp;D127)&gt;1),"Room overlap; ",""))</f>
        <v/>
      </c>
    </row>
    <row r="128" customFormat="false" ht="15" hidden="false" customHeight="false" outlineLevel="0" collapsed="false">
      <c r="A128" s="13"/>
      <c r="B128" s="14"/>
      <c r="C128" s="15" t="str">
        <f aca="false">IF(B128="","",CHOOSE(WEEKDAY(B128,1),"Sunday","Monday","Tuesday","Wednesday","Thursday","Friday","Saturday"))</f>
        <v/>
      </c>
      <c r="D128" s="16"/>
      <c r="E128" s="16"/>
      <c r="F128" s="17" t="str">
        <f aca="false">IF(OR(D128="",E128="",E128&lt;=D128),"",ROUND((E128-D128)*1440,0))</f>
        <v/>
      </c>
      <c r="G128" s="13"/>
      <c r="H128" s="18"/>
      <c r="I128" s="18"/>
      <c r="J128" s="18"/>
      <c r="K128" s="18"/>
      <c r="L128" s="18"/>
      <c r="M128" s="18"/>
      <c r="N128" s="14"/>
      <c r="O128" s="18"/>
      <c r="P128" s="16"/>
      <c r="Q128" s="16"/>
      <c r="R128" s="19"/>
      <c r="S128" s="20" t="str">
        <f aca="false">IF(A128="","",IF(OR(B128="",D128="",E128=""),"Missing appointment date or time; ",IF(E128&lt;=D128,"End time must be after start time; ",""))&amp;IF(G128="","Missing patient alias; ","")&amp;IF(H128="","Missing visit type; ","")&amp;IF(I128="","Missing provider; ","")&amp;IF(J128="","Missing clinic; ","")&amp;IF(K128="","Missing room; ","")&amp;IF(L128="","Missing appointment mode; ","")&amp;IF(M128="","Missing status; ","")&amp;IF(AND(N128&lt;&gt;"",B128&lt;&gt;"",N128&gt;B128),"Booking date after appointment date; ","")&amp;IF(AND(P128&lt;&gt;"",Q128&lt;&gt;"",Q128&lt;P128),"Check-out before check-in; ","")&amp;IF(AND(B128&lt;&gt;"",D128&lt;&gt;"",E128&lt;&gt;"",I128&lt;&gt;"",M128&lt;&gt;"Canceled",COUNTIFS($B$2:$B$251,B128,$I$2:$I$251,I128,$M$2:$M$251,"&lt;&gt;Canceled",$D$2:$D$251,"&lt;"&amp;E128,$E$2:$E$251,"&gt;"&amp;D128)&gt;1),"Provider overlap; ","")&amp;IF(AND(B128&lt;&gt;"",D128&lt;&gt;"",E128&lt;&gt;"",J128&lt;&gt;"",K128&lt;&gt;"",M128&lt;&gt;"Canceled",COUNTIFS($B$2:$B$251,B128,$J$2:$J$251,J128,$K$2:$K$251,K128,$M$2:$M$251,"&lt;&gt;Canceled",$D$2:$D$251,"&lt;"&amp;E128,$E$2:$E$251,"&gt;"&amp;D128)&gt;1),"Room overlap; ",""))</f>
        <v/>
      </c>
    </row>
    <row r="129" customFormat="false" ht="15" hidden="false" customHeight="false" outlineLevel="0" collapsed="false">
      <c r="A129" s="13"/>
      <c r="B129" s="14"/>
      <c r="C129" s="15" t="str">
        <f aca="false">IF(B129="","",CHOOSE(WEEKDAY(B129,1),"Sunday","Monday","Tuesday","Wednesday","Thursday","Friday","Saturday"))</f>
        <v/>
      </c>
      <c r="D129" s="16"/>
      <c r="E129" s="16"/>
      <c r="F129" s="17" t="str">
        <f aca="false">IF(OR(D129="",E129="",E129&lt;=D129),"",ROUND((E129-D129)*1440,0))</f>
        <v/>
      </c>
      <c r="G129" s="13"/>
      <c r="H129" s="18"/>
      <c r="I129" s="18"/>
      <c r="J129" s="18"/>
      <c r="K129" s="18"/>
      <c r="L129" s="18"/>
      <c r="M129" s="18"/>
      <c r="N129" s="14"/>
      <c r="O129" s="18"/>
      <c r="P129" s="16"/>
      <c r="Q129" s="16"/>
      <c r="R129" s="19"/>
      <c r="S129" s="20" t="str">
        <f aca="false">IF(A129="","",IF(OR(B129="",D129="",E129=""),"Missing appointment date or time; ",IF(E129&lt;=D129,"End time must be after start time; ",""))&amp;IF(G129="","Missing patient alias; ","")&amp;IF(H129="","Missing visit type; ","")&amp;IF(I129="","Missing provider; ","")&amp;IF(J129="","Missing clinic; ","")&amp;IF(K129="","Missing room; ","")&amp;IF(L129="","Missing appointment mode; ","")&amp;IF(M129="","Missing status; ","")&amp;IF(AND(N129&lt;&gt;"",B129&lt;&gt;"",N129&gt;B129),"Booking date after appointment date; ","")&amp;IF(AND(P129&lt;&gt;"",Q129&lt;&gt;"",Q129&lt;P129),"Check-out before check-in; ","")&amp;IF(AND(B129&lt;&gt;"",D129&lt;&gt;"",E129&lt;&gt;"",I129&lt;&gt;"",M129&lt;&gt;"Canceled",COUNTIFS($B$2:$B$251,B129,$I$2:$I$251,I129,$M$2:$M$251,"&lt;&gt;Canceled",$D$2:$D$251,"&lt;"&amp;E129,$E$2:$E$251,"&gt;"&amp;D129)&gt;1),"Provider overlap; ","")&amp;IF(AND(B129&lt;&gt;"",D129&lt;&gt;"",E129&lt;&gt;"",J129&lt;&gt;"",K129&lt;&gt;"",M129&lt;&gt;"Canceled",COUNTIFS($B$2:$B$251,B129,$J$2:$J$251,J129,$K$2:$K$251,K129,$M$2:$M$251,"&lt;&gt;Canceled",$D$2:$D$251,"&lt;"&amp;E129,$E$2:$E$251,"&gt;"&amp;D129)&gt;1),"Room overlap; ",""))</f>
        <v/>
      </c>
    </row>
    <row r="130" customFormat="false" ht="15" hidden="false" customHeight="false" outlineLevel="0" collapsed="false">
      <c r="A130" s="13"/>
      <c r="B130" s="14"/>
      <c r="C130" s="15" t="str">
        <f aca="false">IF(B130="","",CHOOSE(WEEKDAY(B130,1),"Sunday","Monday","Tuesday","Wednesday","Thursday","Friday","Saturday"))</f>
        <v/>
      </c>
      <c r="D130" s="16"/>
      <c r="E130" s="16"/>
      <c r="F130" s="17" t="str">
        <f aca="false">IF(OR(D130="",E130="",E130&lt;=D130),"",ROUND((E130-D130)*1440,0))</f>
        <v/>
      </c>
      <c r="G130" s="13"/>
      <c r="H130" s="18"/>
      <c r="I130" s="18"/>
      <c r="J130" s="18"/>
      <c r="K130" s="18"/>
      <c r="L130" s="18"/>
      <c r="M130" s="18"/>
      <c r="N130" s="14"/>
      <c r="O130" s="18"/>
      <c r="P130" s="16"/>
      <c r="Q130" s="16"/>
      <c r="R130" s="19"/>
      <c r="S130" s="20" t="str">
        <f aca="false">IF(A130="","",IF(OR(B130="",D130="",E130=""),"Missing appointment date or time; ",IF(E130&lt;=D130,"End time must be after start time; ",""))&amp;IF(G130="","Missing patient alias; ","")&amp;IF(H130="","Missing visit type; ","")&amp;IF(I130="","Missing provider; ","")&amp;IF(J130="","Missing clinic; ","")&amp;IF(K130="","Missing room; ","")&amp;IF(L130="","Missing appointment mode; ","")&amp;IF(M130="","Missing status; ","")&amp;IF(AND(N130&lt;&gt;"",B130&lt;&gt;"",N130&gt;B130),"Booking date after appointment date; ","")&amp;IF(AND(P130&lt;&gt;"",Q130&lt;&gt;"",Q130&lt;P130),"Check-out before check-in; ","")&amp;IF(AND(B130&lt;&gt;"",D130&lt;&gt;"",E130&lt;&gt;"",I130&lt;&gt;"",M130&lt;&gt;"Canceled",COUNTIFS($B$2:$B$251,B130,$I$2:$I$251,I130,$M$2:$M$251,"&lt;&gt;Canceled",$D$2:$D$251,"&lt;"&amp;E130,$E$2:$E$251,"&gt;"&amp;D130)&gt;1),"Provider overlap; ","")&amp;IF(AND(B130&lt;&gt;"",D130&lt;&gt;"",E130&lt;&gt;"",J130&lt;&gt;"",K130&lt;&gt;"",M130&lt;&gt;"Canceled",COUNTIFS($B$2:$B$251,B130,$J$2:$J$251,J130,$K$2:$K$251,K130,$M$2:$M$251,"&lt;&gt;Canceled",$D$2:$D$251,"&lt;"&amp;E130,$E$2:$E$251,"&gt;"&amp;D130)&gt;1),"Room overlap; ",""))</f>
        <v/>
      </c>
    </row>
    <row r="131" customFormat="false" ht="15" hidden="false" customHeight="false" outlineLevel="0" collapsed="false">
      <c r="A131" s="13"/>
      <c r="B131" s="14"/>
      <c r="C131" s="15" t="str">
        <f aca="false">IF(B131="","",CHOOSE(WEEKDAY(B131,1),"Sunday","Monday","Tuesday","Wednesday","Thursday","Friday","Saturday"))</f>
        <v/>
      </c>
      <c r="D131" s="16"/>
      <c r="E131" s="16"/>
      <c r="F131" s="17" t="str">
        <f aca="false">IF(OR(D131="",E131="",E131&lt;=D131),"",ROUND((E131-D131)*1440,0))</f>
        <v/>
      </c>
      <c r="G131" s="13"/>
      <c r="H131" s="18"/>
      <c r="I131" s="18"/>
      <c r="J131" s="18"/>
      <c r="K131" s="18"/>
      <c r="L131" s="18"/>
      <c r="M131" s="18"/>
      <c r="N131" s="14"/>
      <c r="O131" s="18"/>
      <c r="P131" s="16"/>
      <c r="Q131" s="16"/>
      <c r="R131" s="19"/>
      <c r="S131" s="20" t="str">
        <f aca="false">IF(A131="","",IF(OR(B131="",D131="",E131=""),"Missing appointment date or time; ",IF(E131&lt;=D131,"End time must be after start time; ",""))&amp;IF(G131="","Missing patient alias; ","")&amp;IF(H131="","Missing visit type; ","")&amp;IF(I131="","Missing provider; ","")&amp;IF(J131="","Missing clinic; ","")&amp;IF(K131="","Missing room; ","")&amp;IF(L131="","Missing appointment mode; ","")&amp;IF(M131="","Missing status; ","")&amp;IF(AND(N131&lt;&gt;"",B131&lt;&gt;"",N131&gt;B131),"Booking date after appointment date; ","")&amp;IF(AND(P131&lt;&gt;"",Q131&lt;&gt;"",Q131&lt;P131),"Check-out before check-in; ","")&amp;IF(AND(B131&lt;&gt;"",D131&lt;&gt;"",E131&lt;&gt;"",I131&lt;&gt;"",M131&lt;&gt;"Canceled",COUNTIFS($B$2:$B$251,B131,$I$2:$I$251,I131,$M$2:$M$251,"&lt;&gt;Canceled",$D$2:$D$251,"&lt;"&amp;E131,$E$2:$E$251,"&gt;"&amp;D131)&gt;1),"Provider overlap; ","")&amp;IF(AND(B131&lt;&gt;"",D131&lt;&gt;"",E131&lt;&gt;"",J131&lt;&gt;"",K131&lt;&gt;"",M131&lt;&gt;"Canceled",COUNTIFS($B$2:$B$251,B131,$J$2:$J$251,J131,$K$2:$K$251,K131,$M$2:$M$251,"&lt;&gt;Canceled",$D$2:$D$251,"&lt;"&amp;E131,$E$2:$E$251,"&gt;"&amp;D131)&gt;1),"Room overlap; ",""))</f>
        <v/>
      </c>
    </row>
    <row r="132" customFormat="false" ht="15" hidden="false" customHeight="false" outlineLevel="0" collapsed="false">
      <c r="A132" s="13"/>
      <c r="B132" s="14"/>
      <c r="C132" s="15" t="str">
        <f aca="false">IF(B132="","",CHOOSE(WEEKDAY(B132,1),"Sunday","Monday","Tuesday","Wednesday","Thursday","Friday","Saturday"))</f>
        <v/>
      </c>
      <c r="D132" s="16"/>
      <c r="E132" s="16"/>
      <c r="F132" s="17" t="str">
        <f aca="false">IF(OR(D132="",E132="",E132&lt;=D132),"",ROUND((E132-D132)*1440,0))</f>
        <v/>
      </c>
      <c r="G132" s="13"/>
      <c r="H132" s="18"/>
      <c r="I132" s="18"/>
      <c r="J132" s="18"/>
      <c r="K132" s="18"/>
      <c r="L132" s="18"/>
      <c r="M132" s="18"/>
      <c r="N132" s="14"/>
      <c r="O132" s="18"/>
      <c r="P132" s="16"/>
      <c r="Q132" s="16"/>
      <c r="R132" s="19"/>
      <c r="S132" s="20" t="str">
        <f aca="false">IF(A132="","",IF(OR(B132="",D132="",E132=""),"Missing appointment date or time; ",IF(E132&lt;=D132,"End time must be after start time; ",""))&amp;IF(G132="","Missing patient alias; ","")&amp;IF(H132="","Missing visit type; ","")&amp;IF(I132="","Missing provider; ","")&amp;IF(J132="","Missing clinic; ","")&amp;IF(K132="","Missing room; ","")&amp;IF(L132="","Missing appointment mode; ","")&amp;IF(M132="","Missing status; ","")&amp;IF(AND(N132&lt;&gt;"",B132&lt;&gt;"",N132&gt;B132),"Booking date after appointment date; ","")&amp;IF(AND(P132&lt;&gt;"",Q132&lt;&gt;"",Q132&lt;P132),"Check-out before check-in; ","")&amp;IF(AND(B132&lt;&gt;"",D132&lt;&gt;"",E132&lt;&gt;"",I132&lt;&gt;"",M132&lt;&gt;"Canceled",COUNTIFS($B$2:$B$251,B132,$I$2:$I$251,I132,$M$2:$M$251,"&lt;&gt;Canceled",$D$2:$D$251,"&lt;"&amp;E132,$E$2:$E$251,"&gt;"&amp;D132)&gt;1),"Provider overlap; ","")&amp;IF(AND(B132&lt;&gt;"",D132&lt;&gt;"",E132&lt;&gt;"",J132&lt;&gt;"",K132&lt;&gt;"",M132&lt;&gt;"Canceled",COUNTIFS($B$2:$B$251,B132,$J$2:$J$251,J132,$K$2:$K$251,K132,$M$2:$M$251,"&lt;&gt;Canceled",$D$2:$D$251,"&lt;"&amp;E132,$E$2:$E$251,"&gt;"&amp;D132)&gt;1),"Room overlap; ",""))</f>
        <v/>
      </c>
    </row>
    <row r="133" customFormat="false" ht="15" hidden="false" customHeight="false" outlineLevel="0" collapsed="false">
      <c r="A133" s="13"/>
      <c r="B133" s="14"/>
      <c r="C133" s="15" t="str">
        <f aca="false">IF(B133="","",CHOOSE(WEEKDAY(B133,1),"Sunday","Monday","Tuesday","Wednesday","Thursday","Friday","Saturday"))</f>
        <v/>
      </c>
      <c r="D133" s="16"/>
      <c r="E133" s="16"/>
      <c r="F133" s="17" t="str">
        <f aca="false">IF(OR(D133="",E133="",E133&lt;=D133),"",ROUND((E133-D133)*1440,0))</f>
        <v/>
      </c>
      <c r="G133" s="13"/>
      <c r="H133" s="18"/>
      <c r="I133" s="18"/>
      <c r="J133" s="18"/>
      <c r="K133" s="18"/>
      <c r="L133" s="18"/>
      <c r="M133" s="18"/>
      <c r="N133" s="14"/>
      <c r="O133" s="18"/>
      <c r="P133" s="16"/>
      <c r="Q133" s="16"/>
      <c r="R133" s="19"/>
      <c r="S133" s="20" t="str">
        <f aca="false">IF(A133="","",IF(OR(B133="",D133="",E133=""),"Missing appointment date or time; ",IF(E133&lt;=D133,"End time must be after start time; ",""))&amp;IF(G133="","Missing patient alias; ","")&amp;IF(H133="","Missing visit type; ","")&amp;IF(I133="","Missing provider; ","")&amp;IF(J133="","Missing clinic; ","")&amp;IF(K133="","Missing room; ","")&amp;IF(L133="","Missing appointment mode; ","")&amp;IF(M133="","Missing status; ","")&amp;IF(AND(N133&lt;&gt;"",B133&lt;&gt;"",N133&gt;B133),"Booking date after appointment date; ","")&amp;IF(AND(P133&lt;&gt;"",Q133&lt;&gt;"",Q133&lt;P133),"Check-out before check-in; ","")&amp;IF(AND(B133&lt;&gt;"",D133&lt;&gt;"",E133&lt;&gt;"",I133&lt;&gt;"",M133&lt;&gt;"Canceled",COUNTIFS($B$2:$B$251,B133,$I$2:$I$251,I133,$M$2:$M$251,"&lt;&gt;Canceled",$D$2:$D$251,"&lt;"&amp;E133,$E$2:$E$251,"&gt;"&amp;D133)&gt;1),"Provider overlap; ","")&amp;IF(AND(B133&lt;&gt;"",D133&lt;&gt;"",E133&lt;&gt;"",J133&lt;&gt;"",K133&lt;&gt;"",M133&lt;&gt;"Canceled",COUNTIFS($B$2:$B$251,B133,$J$2:$J$251,J133,$K$2:$K$251,K133,$M$2:$M$251,"&lt;&gt;Canceled",$D$2:$D$251,"&lt;"&amp;E133,$E$2:$E$251,"&gt;"&amp;D133)&gt;1),"Room overlap; ",""))</f>
        <v/>
      </c>
    </row>
    <row r="134" customFormat="false" ht="15" hidden="false" customHeight="false" outlineLevel="0" collapsed="false">
      <c r="A134" s="13"/>
      <c r="B134" s="14"/>
      <c r="C134" s="15" t="str">
        <f aca="false">IF(B134="","",CHOOSE(WEEKDAY(B134,1),"Sunday","Monday","Tuesday","Wednesday","Thursday","Friday","Saturday"))</f>
        <v/>
      </c>
      <c r="D134" s="16"/>
      <c r="E134" s="16"/>
      <c r="F134" s="17" t="str">
        <f aca="false">IF(OR(D134="",E134="",E134&lt;=D134),"",ROUND((E134-D134)*1440,0))</f>
        <v/>
      </c>
      <c r="G134" s="13"/>
      <c r="H134" s="18"/>
      <c r="I134" s="18"/>
      <c r="J134" s="18"/>
      <c r="K134" s="18"/>
      <c r="L134" s="18"/>
      <c r="M134" s="18"/>
      <c r="N134" s="14"/>
      <c r="O134" s="18"/>
      <c r="P134" s="16"/>
      <c r="Q134" s="16"/>
      <c r="R134" s="19"/>
      <c r="S134" s="20" t="str">
        <f aca="false">IF(A134="","",IF(OR(B134="",D134="",E134=""),"Missing appointment date or time; ",IF(E134&lt;=D134,"End time must be after start time; ",""))&amp;IF(G134="","Missing patient alias; ","")&amp;IF(H134="","Missing visit type; ","")&amp;IF(I134="","Missing provider; ","")&amp;IF(J134="","Missing clinic; ","")&amp;IF(K134="","Missing room; ","")&amp;IF(L134="","Missing appointment mode; ","")&amp;IF(M134="","Missing status; ","")&amp;IF(AND(N134&lt;&gt;"",B134&lt;&gt;"",N134&gt;B134),"Booking date after appointment date; ","")&amp;IF(AND(P134&lt;&gt;"",Q134&lt;&gt;"",Q134&lt;P134),"Check-out before check-in; ","")&amp;IF(AND(B134&lt;&gt;"",D134&lt;&gt;"",E134&lt;&gt;"",I134&lt;&gt;"",M134&lt;&gt;"Canceled",COUNTIFS($B$2:$B$251,B134,$I$2:$I$251,I134,$M$2:$M$251,"&lt;&gt;Canceled",$D$2:$D$251,"&lt;"&amp;E134,$E$2:$E$251,"&gt;"&amp;D134)&gt;1),"Provider overlap; ","")&amp;IF(AND(B134&lt;&gt;"",D134&lt;&gt;"",E134&lt;&gt;"",J134&lt;&gt;"",K134&lt;&gt;"",M134&lt;&gt;"Canceled",COUNTIFS($B$2:$B$251,B134,$J$2:$J$251,J134,$K$2:$K$251,K134,$M$2:$M$251,"&lt;&gt;Canceled",$D$2:$D$251,"&lt;"&amp;E134,$E$2:$E$251,"&gt;"&amp;D134)&gt;1),"Room overlap; ",""))</f>
        <v/>
      </c>
    </row>
    <row r="135" customFormat="false" ht="15" hidden="false" customHeight="false" outlineLevel="0" collapsed="false">
      <c r="A135" s="13"/>
      <c r="B135" s="14"/>
      <c r="C135" s="15" t="str">
        <f aca="false">IF(B135="","",CHOOSE(WEEKDAY(B135,1),"Sunday","Monday","Tuesday","Wednesday","Thursday","Friday","Saturday"))</f>
        <v/>
      </c>
      <c r="D135" s="16"/>
      <c r="E135" s="16"/>
      <c r="F135" s="17" t="str">
        <f aca="false">IF(OR(D135="",E135="",E135&lt;=D135),"",ROUND((E135-D135)*1440,0))</f>
        <v/>
      </c>
      <c r="G135" s="13"/>
      <c r="H135" s="18"/>
      <c r="I135" s="18"/>
      <c r="J135" s="18"/>
      <c r="K135" s="18"/>
      <c r="L135" s="18"/>
      <c r="M135" s="18"/>
      <c r="N135" s="14"/>
      <c r="O135" s="18"/>
      <c r="P135" s="16"/>
      <c r="Q135" s="16"/>
      <c r="R135" s="19"/>
      <c r="S135" s="20" t="str">
        <f aca="false">IF(A135="","",IF(OR(B135="",D135="",E135=""),"Missing appointment date or time; ",IF(E135&lt;=D135,"End time must be after start time; ",""))&amp;IF(G135="","Missing patient alias; ","")&amp;IF(H135="","Missing visit type; ","")&amp;IF(I135="","Missing provider; ","")&amp;IF(J135="","Missing clinic; ","")&amp;IF(K135="","Missing room; ","")&amp;IF(L135="","Missing appointment mode; ","")&amp;IF(M135="","Missing status; ","")&amp;IF(AND(N135&lt;&gt;"",B135&lt;&gt;"",N135&gt;B135),"Booking date after appointment date; ","")&amp;IF(AND(P135&lt;&gt;"",Q135&lt;&gt;"",Q135&lt;P135),"Check-out before check-in; ","")&amp;IF(AND(B135&lt;&gt;"",D135&lt;&gt;"",E135&lt;&gt;"",I135&lt;&gt;"",M135&lt;&gt;"Canceled",COUNTIFS($B$2:$B$251,B135,$I$2:$I$251,I135,$M$2:$M$251,"&lt;&gt;Canceled",$D$2:$D$251,"&lt;"&amp;E135,$E$2:$E$251,"&gt;"&amp;D135)&gt;1),"Provider overlap; ","")&amp;IF(AND(B135&lt;&gt;"",D135&lt;&gt;"",E135&lt;&gt;"",J135&lt;&gt;"",K135&lt;&gt;"",M135&lt;&gt;"Canceled",COUNTIFS($B$2:$B$251,B135,$J$2:$J$251,J135,$K$2:$K$251,K135,$M$2:$M$251,"&lt;&gt;Canceled",$D$2:$D$251,"&lt;"&amp;E135,$E$2:$E$251,"&gt;"&amp;D135)&gt;1),"Room overlap; ",""))</f>
        <v/>
      </c>
    </row>
    <row r="136" customFormat="false" ht="15" hidden="false" customHeight="false" outlineLevel="0" collapsed="false">
      <c r="A136" s="13"/>
      <c r="B136" s="14"/>
      <c r="C136" s="15" t="str">
        <f aca="false">IF(B136="","",CHOOSE(WEEKDAY(B136,1),"Sunday","Monday","Tuesday","Wednesday","Thursday","Friday","Saturday"))</f>
        <v/>
      </c>
      <c r="D136" s="16"/>
      <c r="E136" s="16"/>
      <c r="F136" s="17" t="str">
        <f aca="false">IF(OR(D136="",E136="",E136&lt;=D136),"",ROUND((E136-D136)*1440,0))</f>
        <v/>
      </c>
      <c r="G136" s="13"/>
      <c r="H136" s="18"/>
      <c r="I136" s="18"/>
      <c r="J136" s="18"/>
      <c r="K136" s="18"/>
      <c r="L136" s="18"/>
      <c r="M136" s="18"/>
      <c r="N136" s="14"/>
      <c r="O136" s="18"/>
      <c r="P136" s="16"/>
      <c r="Q136" s="16"/>
      <c r="R136" s="19"/>
      <c r="S136" s="20" t="str">
        <f aca="false">IF(A136="","",IF(OR(B136="",D136="",E136=""),"Missing appointment date or time; ",IF(E136&lt;=D136,"End time must be after start time; ",""))&amp;IF(G136="","Missing patient alias; ","")&amp;IF(H136="","Missing visit type; ","")&amp;IF(I136="","Missing provider; ","")&amp;IF(J136="","Missing clinic; ","")&amp;IF(K136="","Missing room; ","")&amp;IF(L136="","Missing appointment mode; ","")&amp;IF(M136="","Missing status; ","")&amp;IF(AND(N136&lt;&gt;"",B136&lt;&gt;"",N136&gt;B136),"Booking date after appointment date; ","")&amp;IF(AND(P136&lt;&gt;"",Q136&lt;&gt;"",Q136&lt;P136),"Check-out before check-in; ","")&amp;IF(AND(B136&lt;&gt;"",D136&lt;&gt;"",E136&lt;&gt;"",I136&lt;&gt;"",M136&lt;&gt;"Canceled",COUNTIFS($B$2:$B$251,B136,$I$2:$I$251,I136,$M$2:$M$251,"&lt;&gt;Canceled",$D$2:$D$251,"&lt;"&amp;E136,$E$2:$E$251,"&gt;"&amp;D136)&gt;1),"Provider overlap; ","")&amp;IF(AND(B136&lt;&gt;"",D136&lt;&gt;"",E136&lt;&gt;"",J136&lt;&gt;"",K136&lt;&gt;"",M136&lt;&gt;"Canceled",COUNTIFS($B$2:$B$251,B136,$J$2:$J$251,J136,$K$2:$K$251,K136,$M$2:$M$251,"&lt;&gt;Canceled",$D$2:$D$251,"&lt;"&amp;E136,$E$2:$E$251,"&gt;"&amp;D136)&gt;1),"Room overlap; ",""))</f>
        <v/>
      </c>
    </row>
    <row r="137" customFormat="false" ht="15" hidden="false" customHeight="false" outlineLevel="0" collapsed="false">
      <c r="A137" s="13"/>
      <c r="B137" s="14"/>
      <c r="C137" s="15" t="str">
        <f aca="false">IF(B137="","",CHOOSE(WEEKDAY(B137,1),"Sunday","Monday","Tuesday","Wednesday","Thursday","Friday","Saturday"))</f>
        <v/>
      </c>
      <c r="D137" s="16"/>
      <c r="E137" s="16"/>
      <c r="F137" s="17" t="str">
        <f aca="false">IF(OR(D137="",E137="",E137&lt;=D137),"",ROUND((E137-D137)*1440,0))</f>
        <v/>
      </c>
      <c r="G137" s="13"/>
      <c r="H137" s="18"/>
      <c r="I137" s="18"/>
      <c r="J137" s="18"/>
      <c r="K137" s="18"/>
      <c r="L137" s="18"/>
      <c r="M137" s="18"/>
      <c r="N137" s="14"/>
      <c r="O137" s="18"/>
      <c r="P137" s="16"/>
      <c r="Q137" s="16"/>
      <c r="R137" s="19"/>
      <c r="S137" s="20" t="str">
        <f aca="false">IF(A137="","",IF(OR(B137="",D137="",E137=""),"Missing appointment date or time; ",IF(E137&lt;=D137,"End time must be after start time; ",""))&amp;IF(G137="","Missing patient alias; ","")&amp;IF(H137="","Missing visit type; ","")&amp;IF(I137="","Missing provider; ","")&amp;IF(J137="","Missing clinic; ","")&amp;IF(K137="","Missing room; ","")&amp;IF(L137="","Missing appointment mode; ","")&amp;IF(M137="","Missing status; ","")&amp;IF(AND(N137&lt;&gt;"",B137&lt;&gt;"",N137&gt;B137),"Booking date after appointment date; ","")&amp;IF(AND(P137&lt;&gt;"",Q137&lt;&gt;"",Q137&lt;P137),"Check-out before check-in; ","")&amp;IF(AND(B137&lt;&gt;"",D137&lt;&gt;"",E137&lt;&gt;"",I137&lt;&gt;"",M137&lt;&gt;"Canceled",COUNTIFS($B$2:$B$251,B137,$I$2:$I$251,I137,$M$2:$M$251,"&lt;&gt;Canceled",$D$2:$D$251,"&lt;"&amp;E137,$E$2:$E$251,"&gt;"&amp;D137)&gt;1),"Provider overlap; ","")&amp;IF(AND(B137&lt;&gt;"",D137&lt;&gt;"",E137&lt;&gt;"",J137&lt;&gt;"",K137&lt;&gt;"",M137&lt;&gt;"Canceled",COUNTIFS($B$2:$B$251,B137,$J$2:$J$251,J137,$K$2:$K$251,K137,$M$2:$M$251,"&lt;&gt;Canceled",$D$2:$D$251,"&lt;"&amp;E137,$E$2:$E$251,"&gt;"&amp;D137)&gt;1),"Room overlap; ",""))</f>
        <v/>
      </c>
    </row>
    <row r="138" customFormat="false" ht="15" hidden="false" customHeight="false" outlineLevel="0" collapsed="false">
      <c r="A138" s="13"/>
      <c r="B138" s="14"/>
      <c r="C138" s="15" t="str">
        <f aca="false">IF(B138="","",CHOOSE(WEEKDAY(B138,1),"Sunday","Monday","Tuesday","Wednesday","Thursday","Friday","Saturday"))</f>
        <v/>
      </c>
      <c r="D138" s="16"/>
      <c r="E138" s="16"/>
      <c r="F138" s="17" t="str">
        <f aca="false">IF(OR(D138="",E138="",E138&lt;=D138),"",ROUND((E138-D138)*1440,0))</f>
        <v/>
      </c>
      <c r="G138" s="13"/>
      <c r="H138" s="18"/>
      <c r="I138" s="18"/>
      <c r="J138" s="18"/>
      <c r="K138" s="18"/>
      <c r="L138" s="18"/>
      <c r="M138" s="18"/>
      <c r="N138" s="14"/>
      <c r="O138" s="18"/>
      <c r="P138" s="16"/>
      <c r="Q138" s="16"/>
      <c r="R138" s="19"/>
      <c r="S138" s="20" t="str">
        <f aca="false">IF(A138="","",IF(OR(B138="",D138="",E138=""),"Missing appointment date or time; ",IF(E138&lt;=D138,"End time must be after start time; ",""))&amp;IF(G138="","Missing patient alias; ","")&amp;IF(H138="","Missing visit type; ","")&amp;IF(I138="","Missing provider; ","")&amp;IF(J138="","Missing clinic; ","")&amp;IF(K138="","Missing room; ","")&amp;IF(L138="","Missing appointment mode; ","")&amp;IF(M138="","Missing status; ","")&amp;IF(AND(N138&lt;&gt;"",B138&lt;&gt;"",N138&gt;B138),"Booking date after appointment date; ","")&amp;IF(AND(P138&lt;&gt;"",Q138&lt;&gt;"",Q138&lt;P138),"Check-out before check-in; ","")&amp;IF(AND(B138&lt;&gt;"",D138&lt;&gt;"",E138&lt;&gt;"",I138&lt;&gt;"",M138&lt;&gt;"Canceled",COUNTIFS($B$2:$B$251,B138,$I$2:$I$251,I138,$M$2:$M$251,"&lt;&gt;Canceled",$D$2:$D$251,"&lt;"&amp;E138,$E$2:$E$251,"&gt;"&amp;D138)&gt;1),"Provider overlap; ","")&amp;IF(AND(B138&lt;&gt;"",D138&lt;&gt;"",E138&lt;&gt;"",J138&lt;&gt;"",K138&lt;&gt;"",M138&lt;&gt;"Canceled",COUNTIFS($B$2:$B$251,B138,$J$2:$J$251,J138,$K$2:$K$251,K138,$M$2:$M$251,"&lt;&gt;Canceled",$D$2:$D$251,"&lt;"&amp;E138,$E$2:$E$251,"&gt;"&amp;D138)&gt;1),"Room overlap; ",""))</f>
        <v/>
      </c>
    </row>
    <row r="139" customFormat="false" ht="15" hidden="false" customHeight="false" outlineLevel="0" collapsed="false">
      <c r="A139" s="13"/>
      <c r="B139" s="14"/>
      <c r="C139" s="15" t="str">
        <f aca="false">IF(B139="","",CHOOSE(WEEKDAY(B139,1),"Sunday","Monday","Tuesday","Wednesday","Thursday","Friday","Saturday"))</f>
        <v/>
      </c>
      <c r="D139" s="16"/>
      <c r="E139" s="16"/>
      <c r="F139" s="17" t="str">
        <f aca="false">IF(OR(D139="",E139="",E139&lt;=D139),"",ROUND((E139-D139)*1440,0))</f>
        <v/>
      </c>
      <c r="G139" s="13"/>
      <c r="H139" s="18"/>
      <c r="I139" s="18"/>
      <c r="J139" s="18"/>
      <c r="K139" s="18"/>
      <c r="L139" s="18"/>
      <c r="M139" s="18"/>
      <c r="N139" s="14"/>
      <c r="O139" s="18"/>
      <c r="P139" s="16"/>
      <c r="Q139" s="16"/>
      <c r="R139" s="19"/>
      <c r="S139" s="20" t="str">
        <f aca="false">IF(A139="","",IF(OR(B139="",D139="",E139=""),"Missing appointment date or time; ",IF(E139&lt;=D139,"End time must be after start time; ",""))&amp;IF(G139="","Missing patient alias; ","")&amp;IF(H139="","Missing visit type; ","")&amp;IF(I139="","Missing provider; ","")&amp;IF(J139="","Missing clinic; ","")&amp;IF(K139="","Missing room; ","")&amp;IF(L139="","Missing appointment mode; ","")&amp;IF(M139="","Missing status; ","")&amp;IF(AND(N139&lt;&gt;"",B139&lt;&gt;"",N139&gt;B139),"Booking date after appointment date; ","")&amp;IF(AND(P139&lt;&gt;"",Q139&lt;&gt;"",Q139&lt;P139),"Check-out before check-in; ","")&amp;IF(AND(B139&lt;&gt;"",D139&lt;&gt;"",E139&lt;&gt;"",I139&lt;&gt;"",M139&lt;&gt;"Canceled",COUNTIFS($B$2:$B$251,B139,$I$2:$I$251,I139,$M$2:$M$251,"&lt;&gt;Canceled",$D$2:$D$251,"&lt;"&amp;E139,$E$2:$E$251,"&gt;"&amp;D139)&gt;1),"Provider overlap; ","")&amp;IF(AND(B139&lt;&gt;"",D139&lt;&gt;"",E139&lt;&gt;"",J139&lt;&gt;"",K139&lt;&gt;"",M139&lt;&gt;"Canceled",COUNTIFS($B$2:$B$251,B139,$J$2:$J$251,J139,$K$2:$K$251,K139,$M$2:$M$251,"&lt;&gt;Canceled",$D$2:$D$251,"&lt;"&amp;E139,$E$2:$E$251,"&gt;"&amp;D139)&gt;1),"Room overlap; ",""))</f>
        <v/>
      </c>
    </row>
    <row r="140" customFormat="false" ht="15" hidden="false" customHeight="false" outlineLevel="0" collapsed="false">
      <c r="A140" s="13"/>
      <c r="B140" s="14"/>
      <c r="C140" s="15" t="str">
        <f aca="false">IF(B140="","",CHOOSE(WEEKDAY(B140,1),"Sunday","Monday","Tuesday","Wednesday","Thursday","Friday","Saturday"))</f>
        <v/>
      </c>
      <c r="D140" s="16"/>
      <c r="E140" s="16"/>
      <c r="F140" s="17" t="str">
        <f aca="false">IF(OR(D140="",E140="",E140&lt;=D140),"",ROUND((E140-D140)*1440,0))</f>
        <v/>
      </c>
      <c r="G140" s="13"/>
      <c r="H140" s="18"/>
      <c r="I140" s="18"/>
      <c r="J140" s="18"/>
      <c r="K140" s="18"/>
      <c r="L140" s="18"/>
      <c r="M140" s="18"/>
      <c r="N140" s="14"/>
      <c r="O140" s="18"/>
      <c r="P140" s="16"/>
      <c r="Q140" s="16"/>
      <c r="R140" s="19"/>
      <c r="S140" s="20" t="str">
        <f aca="false">IF(A140="","",IF(OR(B140="",D140="",E140=""),"Missing appointment date or time; ",IF(E140&lt;=D140,"End time must be after start time; ",""))&amp;IF(G140="","Missing patient alias; ","")&amp;IF(H140="","Missing visit type; ","")&amp;IF(I140="","Missing provider; ","")&amp;IF(J140="","Missing clinic; ","")&amp;IF(K140="","Missing room; ","")&amp;IF(L140="","Missing appointment mode; ","")&amp;IF(M140="","Missing status; ","")&amp;IF(AND(N140&lt;&gt;"",B140&lt;&gt;"",N140&gt;B140),"Booking date after appointment date; ","")&amp;IF(AND(P140&lt;&gt;"",Q140&lt;&gt;"",Q140&lt;P140),"Check-out before check-in; ","")&amp;IF(AND(B140&lt;&gt;"",D140&lt;&gt;"",E140&lt;&gt;"",I140&lt;&gt;"",M140&lt;&gt;"Canceled",COUNTIFS($B$2:$B$251,B140,$I$2:$I$251,I140,$M$2:$M$251,"&lt;&gt;Canceled",$D$2:$D$251,"&lt;"&amp;E140,$E$2:$E$251,"&gt;"&amp;D140)&gt;1),"Provider overlap; ","")&amp;IF(AND(B140&lt;&gt;"",D140&lt;&gt;"",E140&lt;&gt;"",J140&lt;&gt;"",K140&lt;&gt;"",M140&lt;&gt;"Canceled",COUNTIFS($B$2:$B$251,B140,$J$2:$J$251,J140,$K$2:$K$251,K140,$M$2:$M$251,"&lt;&gt;Canceled",$D$2:$D$251,"&lt;"&amp;E140,$E$2:$E$251,"&gt;"&amp;D140)&gt;1),"Room overlap; ",""))</f>
        <v/>
      </c>
    </row>
    <row r="141" customFormat="false" ht="15" hidden="false" customHeight="false" outlineLevel="0" collapsed="false">
      <c r="A141" s="13"/>
      <c r="B141" s="14"/>
      <c r="C141" s="15" t="str">
        <f aca="false">IF(B141="","",CHOOSE(WEEKDAY(B141,1),"Sunday","Monday","Tuesday","Wednesday","Thursday","Friday","Saturday"))</f>
        <v/>
      </c>
      <c r="D141" s="16"/>
      <c r="E141" s="16"/>
      <c r="F141" s="17" t="str">
        <f aca="false">IF(OR(D141="",E141="",E141&lt;=D141),"",ROUND((E141-D141)*1440,0))</f>
        <v/>
      </c>
      <c r="G141" s="13"/>
      <c r="H141" s="18"/>
      <c r="I141" s="18"/>
      <c r="J141" s="18"/>
      <c r="K141" s="18"/>
      <c r="L141" s="18"/>
      <c r="M141" s="18"/>
      <c r="N141" s="14"/>
      <c r="O141" s="18"/>
      <c r="P141" s="16"/>
      <c r="Q141" s="16"/>
      <c r="R141" s="19"/>
      <c r="S141" s="20" t="str">
        <f aca="false">IF(A141="","",IF(OR(B141="",D141="",E141=""),"Missing appointment date or time; ",IF(E141&lt;=D141,"End time must be after start time; ",""))&amp;IF(G141="","Missing patient alias; ","")&amp;IF(H141="","Missing visit type; ","")&amp;IF(I141="","Missing provider; ","")&amp;IF(J141="","Missing clinic; ","")&amp;IF(K141="","Missing room; ","")&amp;IF(L141="","Missing appointment mode; ","")&amp;IF(M141="","Missing status; ","")&amp;IF(AND(N141&lt;&gt;"",B141&lt;&gt;"",N141&gt;B141),"Booking date after appointment date; ","")&amp;IF(AND(P141&lt;&gt;"",Q141&lt;&gt;"",Q141&lt;P141),"Check-out before check-in; ","")&amp;IF(AND(B141&lt;&gt;"",D141&lt;&gt;"",E141&lt;&gt;"",I141&lt;&gt;"",M141&lt;&gt;"Canceled",COUNTIFS($B$2:$B$251,B141,$I$2:$I$251,I141,$M$2:$M$251,"&lt;&gt;Canceled",$D$2:$D$251,"&lt;"&amp;E141,$E$2:$E$251,"&gt;"&amp;D141)&gt;1),"Provider overlap; ","")&amp;IF(AND(B141&lt;&gt;"",D141&lt;&gt;"",E141&lt;&gt;"",J141&lt;&gt;"",K141&lt;&gt;"",M141&lt;&gt;"Canceled",COUNTIFS($B$2:$B$251,B141,$J$2:$J$251,J141,$K$2:$K$251,K141,$M$2:$M$251,"&lt;&gt;Canceled",$D$2:$D$251,"&lt;"&amp;E141,$E$2:$E$251,"&gt;"&amp;D141)&gt;1),"Room overlap; ",""))</f>
        <v/>
      </c>
    </row>
    <row r="142" customFormat="false" ht="15" hidden="false" customHeight="false" outlineLevel="0" collapsed="false">
      <c r="A142" s="13"/>
      <c r="B142" s="14"/>
      <c r="C142" s="15" t="str">
        <f aca="false">IF(B142="","",CHOOSE(WEEKDAY(B142,1),"Sunday","Monday","Tuesday","Wednesday","Thursday","Friday","Saturday"))</f>
        <v/>
      </c>
      <c r="D142" s="16"/>
      <c r="E142" s="16"/>
      <c r="F142" s="17" t="str">
        <f aca="false">IF(OR(D142="",E142="",E142&lt;=D142),"",ROUND((E142-D142)*1440,0))</f>
        <v/>
      </c>
      <c r="G142" s="13"/>
      <c r="H142" s="18"/>
      <c r="I142" s="18"/>
      <c r="J142" s="18"/>
      <c r="K142" s="18"/>
      <c r="L142" s="18"/>
      <c r="M142" s="18"/>
      <c r="N142" s="14"/>
      <c r="O142" s="18"/>
      <c r="P142" s="16"/>
      <c r="Q142" s="16"/>
      <c r="R142" s="19"/>
      <c r="S142" s="20" t="str">
        <f aca="false">IF(A142="","",IF(OR(B142="",D142="",E142=""),"Missing appointment date or time; ",IF(E142&lt;=D142,"End time must be after start time; ",""))&amp;IF(G142="","Missing patient alias; ","")&amp;IF(H142="","Missing visit type; ","")&amp;IF(I142="","Missing provider; ","")&amp;IF(J142="","Missing clinic; ","")&amp;IF(K142="","Missing room; ","")&amp;IF(L142="","Missing appointment mode; ","")&amp;IF(M142="","Missing status; ","")&amp;IF(AND(N142&lt;&gt;"",B142&lt;&gt;"",N142&gt;B142),"Booking date after appointment date; ","")&amp;IF(AND(P142&lt;&gt;"",Q142&lt;&gt;"",Q142&lt;P142),"Check-out before check-in; ","")&amp;IF(AND(B142&lt;&gt;"",D142&lt;&gt;"",E142&lt;&gt;"",I142&lt;&gt;"",M142&lt;&gt;"Canceled",COUNTIFS($B$2:$B$251,B142,$I$2:$I$251,I142,$M$2:$M$251,"&lt;&gt;Canceled",$D$2:$D$251,"&lt;"&amp;E142,$E$2:$E$251,"&gt;"&amp;D142)&gt;1),"Provider overlap; ","")&amp;IF(AND(B142&lt;&gt;"",D142&lt;&gt;"",E142&lt;&gt;"",J142&lt;&gt;"",K142&lt;&gt;"",M142&lt;&gt;"Canceled",COUNTIFS($B$2:$B$251,B142,$J$2:$J$251,J142,$K$2:$K$251,K142,$M$2:$M$251,"&lt;&gt;Canceled",$D$2:$D$251,"&lt;"&amp;E142,$E$2:$E$251,"&gt;"&amp;D142)&gt;1),"Room overlap; ",""))</f>
        <v/>
      </c>
    </row>
    <row r="143" customFormat="false" ht="15" hidden="false" customHeight="false" outlineLevel="0" collapsed="false">
      <c r="A143" s="13"/>
      <c r="B143" s="14"/>
      <c r="C143" s="15" t="str">
        <f aca="false">IF(B143="","",CHOOSE(WEEKDAY(B143,1),"Sunday","Monday","Tuesday","Wednesday","Thursday","Friday","Saturday"))</f>
        <v/>
      </c>
      <c r="D143" s="16"/>
      <c r="E143" s="16"/>
      <c r="F143" s="17" t="str">
        <f aca="false">IF(OR(D143="",E143="",E143&lt;=D143),"",ROUND((E143-D143)*1440,0))</f>
        <v/>
      </c>
      <c r="G143" s="13"/>
      <c r="H143" s="18"/>
      <c r="I143" s="18"/>
      <c r="J143" s="18"/>
      <c r="K143" s="18"/>
      <c r="L143" s="18"/>
      <c r="M143" s="18"/>
      <c r="N143" s="14"/>
      <c r="O143" s="18"/>
      <c r="P143" s="16"/>
      <c r="Q143" s="16"/>
      <c r="R143" s="19"/>
      <c r="S143" s="20" t="str">
        <f aca="false">IF(A143="","",IF(OR(B143="",D143="",E143=""),"Missing appointment date or time; ",IF(E143&lt;=D143,"End time must be after start time; ",""))&amp;IF(G143="","Missing patient alias; ","")&amp;IF(H143="","Missing visit type; ","")&amp;IF(I143="","Missing provider; ","")&amp;IF(J143="","Missing clinic; ","")&amp;IF(K143="","Missing room; ","")&amp;IF(L143="","Missing appointment mode; ","")&amp;IF(M143="","Missing status; ","")&amp;IF(AND(N143&lt;&gt;"",B143&lt;&gt;"",N143&gt;B143),"Booking date after appointment date; ","")&amp;IF(AND(P143&lt;&gt;"",Q143&lt;&gt;"",Q143&lt;P143),"Check-out before check-in; ","")&amp;IF(AND(B143&lt;&gt;"",D143&lt;&gt;"",E143&lt;&gt;"",I143&lt;&gt;"",M143&lt;&gt;"Canceled",COUNTIFS($B$2:$B$251,B143,$I$2:$I$251,I143,$M$2:$M$251,"&lt;&gt;Canceled",$D$2:$D$251,"&lt;"&amp;E143,$E$2:$E$251,"&gt;"&amp;D143)&gt;1),"Provider overlap; ","")&amp;IF(AND(B143&lt;&gt;"",D143&lt;&gt;"",E143&lt;&gt;"",J143&lt;&gt;"",K143&lt;&gt;"",M143&lt;&gt;"Canceled",COUNTIFS($B$2:$B$251,B143,$J$2:$J$251,J143,$K$2:$K$251,K143,$M$2:$M$251,"&lt;&gt;Canceled",$D$2:$D$251,"&lt;"&amp;E143,$E$2:$E$251,"&gt;"&amp;D143)&gt;1),"Room overlap; ",""))</f>
        <v/>
      </c>
    </row>
    <row r="144" customFormat="false" ht="15" hidden="false" customHeight="false" outlineLevel="0" collapsed="false">
      <c r="A144" s="13"/>
      <c r="B144" s="14"/>
      <c r="C144" s="15" t="str">
        <f aca="false">IF(B144="","",CHOOSE(WEEKDAY(B144,1),"Sunday","Monday","Tuesday","Wednesday","Thursday","Friday","Saturday"))</f>
        <v/>
      </c>
      <c r="D144" s="16"/>
      <c r="E144" s="16"/>
      <c r="F144" s="17" t="str">
        <f aca="false">IF(OR(D144="",E144="",E144&lt;=D144),"",ROUND((E144-D144)*1440,0))</f>
        <v/>
      </c>
      <c r="G144" s="13"/>
      <c r="H144" s="18"/>
      <c r="I144" s="18"/>
      <c r="J144" s="18"/>
      <c r="K144" s="18"/>
      <c r="L144" s="18"/>
      <c r="M144" s="18"/>
      <c r="N144" s="14"/>
      <c r="O144" s="18"/>
      <c r="P144" s="16"/>
      <c r="Q144" s="16"/>
      <c r="R144" s="19"/>
      <c r="S144" s="20" t="str">
        <f aca="false">IF(A144="","",IF(OR(B144="",D144="",E144=""),"Missing appointment date or time; ",IF(E144&lt;=D144,"End time must be after start time; ",""))&amp;IF(G144="","Missing patient alias; ","")&amp;IF(H144="","Missing visit type; ","")&amp;IF(I144="","Missing provider; ","")&amp;IF(J144="","Missing clinic; ","")&amp;IF(K144="","Missing room; ","")&amp;IF(L144="","Missing appointment mode; ","")&amp;IF(M144="","Missing status; ","")&amp;IF(AND(N144&lt;&gt;"",B144&lt;&gt;"",N144&gt;B144),"Booking date after appointment date; ","")&amp;IF(AND(P144&lt;&gt;"",Q144&lt;&gt;"",Q144&lt;P144),"Check-out before check-in; ","")&amp;IF(AND(B144&lt;&gt;"",D144&lt;&gt;"",E144&lt;&gt;"",I144&lt;&gt;"",M144&lt;&gt;"Canceled",COUNTIFS($B$2:$B$251,B144,$I$2:$I$251,I144,$M$2:$M$251,"&lt;&gt;Canceled",$D$2:$D$251,"&lt;"&amp;E144,$E$2:$E$251,"&gt;"&amp;D144)&gt;1),"Provider overlap; ","")&amp;IF(AND(B144&lt;&gt;"",D144&lt;&gt;"",E144&lt;&gt;"",J144&lt;&gt;"",K144&lt;&gt;"",M144&lt;&gt;"Canceled",COUNTIFS($B$2:$B$251,B144,$J$2:$J$251,J144,$K$2:$K$251,K144,$M$2:$M$251,"&lt;&gt;Canceled",$D$2:$D$251,"&lt;"&amp;E144,$E$2:$E$251,"&gt;"&amp;D144)&gt;1),"Room overlap; ",""))</f>
        <v/>
      </c>
    </row>
    <row r="145" customFormat="false" ht="15" hidden="false" customHeight="false" outlineLevel="0" collapsed="false">
      <c r="A145" s="13"/>
      <c r="B145" s="14"/>
      <c r="C145" s="15" t="str">
        <f aca="false">IF(B145="","",CHOOSE(WEEKDAY(B145,1),"Sunday","Monday","Tuesday","Wednesday","Thursday","Friday","Saturday"))</f>
        <v/>
      </c>
      <c r="D145" s="16"/>
      <c r="E145" s="16"/>
      <c r="F145" s="17" t="str">
        <f aca="false">IF(OR(D145="",E145="",E145&lt;=D145),"",ROUND((E145-D145)*1440,0))</f>
        <v/>
      </c>
      <c r="G145" s="13"/>
      <c r="H145" s="18"/>
      <c r="I145" s="18"/>
      <c r="J145" s="18"/>
      <c r="K145" s="18"/>
      <c r="L145" s="18"/>
      <c r="M145" s="18"/>
      <c r="N145" s="14"/>
      <c r="O145" s="18"/>
      <c r="P145" s="16"/>
      <c r="Q145" s="16"/>
      <c r="R145" s="19"/>
      <c r="S145" s="20" t="str">
        <f aca="false">IF(A145="","",IF(OR(B145="",D145="",E145=""),"Missing appointment date or time; ",IF(E145&lt;=D145,"End time must be after start time; ",""))&amp;IF(G145="","Missing patient alias; ","")&amp;IF(H145="","Missing visit type; ","")&amp;IF(I145="","Missing provider; ","")&amp;IF(J145="","Missing clinic; ","")&amp;IF(K145="","Missing room; ","")&amp;IF(L145="","Missing appointment mode; ","")&amp;IF(M145="","Missing status; ","")&amp;IF(AND(N145&lt;&gt;"",B145&lt;&gt;"",N145&gt;B145),"Booking date after appointment date; ","")&amp;IF(AND(P145&lt;&gt;"",Q145&lt;&gt;"",Q145&lt;P145),"Check-out before check-in; ","")&amp;IF(AND(B145&lt;&gt;"",D145&lt;&gt;"",E145&lt;&gt;"",I145&lt;&gt;"",M145&lt;&gt;"Canceled",COUNTIFS($B$2:$B$251,B145,$I$2:$I$251,I145,$M$2:$M$251,"&lt;&gt;Canceled",$D$2:$D$251,"&lt;"&amp;E145,$E$2:$E$251,"&gt;"&amp;D145)&gt;1),"Provider overlap; ","")&amp;IF(AND(B145&lt;&gt;"",D145&lt;&gt;"",E145&lt;&gt;"",J145&lt;&gt;"",K145&lt;&gt;"",M145&lt;&gt;"Canceled",COUNTIFS($B$2:$B$251,B145,$J$2:$J$251,J145,$K$2:$K$251,K145,$M$2:$M$251,"&lt;&gt;Canceled",$D$2:$D$251,"&lt;"&amp;E145,$E$2:$E$251,"&gt;"&amp;D145)&gt;1),"Room overlap; ",""))</f>
        <v/>
      </c>
    </row>
    <row r="146" customFormat="false" ht="15" hidden="false" customHeight="false" outlineLevel="0" collapsed="false">
      <c r="A146" s="13"/>
      <c r="B146" s="14"/>
      <c r="C146" s="15" t="str">
        <f aca="false">IF(B146="","",CHOOSE(WEEKDAY(B146,1),"Sunday","Monday","Tuesday","Wednesday","Thursday","Friday","Saturday"))</f>
        <v/>
      </c>
      <c r="D146" s="16"/>
      <c r="E146" s="16"/>
      <c r="F146" s="17" t="str">
        <f aca="false">IF(OR(D146="",E146="",E146&lt;=D146),"",ROUND((E146-D146)*1440,0))</f>
        <v/>
      </c>
      <c r="G146" s="13"/>
      <c r="H146" s="18"/>
      <c r="I146" s="18"/>
      <c r="J146" s="18"/>
      <c r="K146" s="18"/>
      <c r="L146" s="18"/>
      <c r="M146" s="18"/>
      <c r="N146" s="14"/>
      <c r="O146" s="18"/>
      <c r="P146" s="16"/>
      <c r="Q146" s="16"/>
      <c r="R146" s="19"/>
      <c r="S146" s="20" t="str">
        <f aca="false">IF(A146="","",IF(OR(B146="",D146="",E146=""),"Missing appointment date or time; ",IF(E146&lt;=D146,"End time must be after start time; ",""))&amp;IF(G146="","Missing patient alias; ","")&amp;IF(H146="","Missing visit type; ","")&amp;IF(I146="","Missing provider; ","")&amp;IF(J146="","Missing clinic; ","")&amp;IF(K146="","Missing room; ","")&amp;IF(L146="","Missing appointment mode; ","")&amp;IF(M146="","Missing status; ","")&amp;IF(AND(N146&lt;&gt;"",B146&lt;&gt;"",N146&gt;B146),"Booking date after appointment date; ","")&amp;IF(AND(P146&lt;&gt;"",Q146&lt;&gt;"",Q146&lt;P146),"Check-out before check-in; ","")&amp;IF(AND(B146&lt;&gt;"",D146&lt;&gt;"",E146&lt;&gt;"",I146&lt;&gt;"",M146&lt;&gt;"Canceled",COUNTIFS($B$2:$B$251,B146,$I$2:$I$251,I146,$M$2:$M$251,"&lt;&gt;Canceled",$D$2:$D$251,"&lt;"&amp;E146,$E$2:$E$251,"&gt;"&amp;D146)&gt;1),"Provider overlap; ","")&amp;IF(AND(B146&lt;&gt;"",D146&lt;&gt;"",E146&lt;&gt;"",J146&lt;&gt;"",K146&lt;&gt;"",M146&lt;&gt;"Canceled",COUNTIFS($B$2:$B$251,B146,$J$2:$J$251,J146,$K$2:$K$251,K146,$M$2:$M$251,"&lt;&gt;Canceled",$D$2:$D$251,"&lt;"&amp;E146,$E$2:$E$251,"&gt;"&amp;D146)&gt;1),"Room overlap; ",""))</f>
        <v/>
      </c>
    </row>
    <row r="147" customFormat="false" ht="15" hidden="false" customHeight="false" outlineLevel="0" collapsed="false">
      <c r="A147" s="13"/>
      <c r="B147" s="14"/>
      <c r="C147" s="15" t="str">
        <f aca="false">IF(B147="","",CHOOSE(WEEKDAY(B147,1),"Sunday","Monday","Tuesday","Wednesday","Thursday","Friday","Saturday"))</f>
        <v/>
      </c>
      <c r="D147" s="16"/>
      <c r="E147" s="16"/>
      <c r="F147" s="17" t="str">
        <f aca="false">IF(OR(D147="",E147="",E147&lt;=D147),"",ROUND((E147-D147)*1440,0))</f>
        <v/>
      </c>
      <c r="G147" s="13"/>
      <c r="H147" s="18"/>
      <c r="I147" s="18"/>
      <c r="J147" s="18"/>
      <c r="K147" s="18"/>
      <c r="L147" s="18"/>
      <c r="M147" s="18"/>
      <c r="N147" s="14"/>
      <c r="O147" s="18"/>
      <c r="P147" s="16"/>
      <c r="Q147" s="16"/>
      <c r="R147" s="19"/>
      <c r="S147" s="20" t="str">
        <f aca="false">IF(A147="","",IF(OR(B147="",D147="",E147=""),"Missing appointment date or time; ",IF(E147&lt;=D147,"End time must be after start time; ",""))&amp;IF(G147="","Missing patient alias; ","")&amp;IF(H147="","Missing visit type; ","")&amp;IF(I147="","Missing provider; ","")&amp;IF(J147="","Missing clinic; ","")&amp;IF(K147="","Missing room; ","")&amp;IF(L147="","Missing appointment mode; ","")&amp;IF(M147="","Missing status; ","")&amp;IF(AND(N147&lt;&gt;"",B147&lt;&gt;"",N147&gt;B147),"Booking date after appointment date; ","")&amp;IF(AND(P147&lt;&gt;"",Q147&lt;&gt;"",Q147&lt;P147),"Check-out before check-in; ","")&amp;IF(AND(B147&lt;&gt;"",D147&lt;&gt;"",E147&lt;&gt;"",I147&lt;&gt;"",M147&lt;&gt;"Canceled",COUNTIFS($B$2:$B$251,B147,$I$2:$I$251,I147,$M$2:$M$251,"&lt;&gt;Canceled",$D$2:$D$251,"&lt;"&amp;E147,$E$2:$E$251,"&gt;"&amp;D147)&gt;1),"Provider overlap; ","")&amp;IF(AND(B147&lt;&gt;"",D147&lt;&gt;"",E147&lt;&gt;"",J147&lt;&gt;"",K147&lt;&gt;"",M147&lt;&gt;"Canceled",COUNTIFS($B$2:$B$251,B147,$J$2:$J$251,J147,$K$2:$K$251,K147,$M$2:$M$251,"&lt;&gt;Canceled",$D$2:$D$251,"&lt;"&amp;E147,$E$2:$E$251,"&gt;"&amp;D147)&gt;1),"Room overlap; ",""))</f>
        <v/>
      </c>
    </row>
    <row r="148" customFormat="false" ht="15" hidden="false" customHeight="false" outlineLevel="0" collapsed="false">
      <c r="A148" s="13"/>
      <c r="B148" s="14"/>
      <c r="C148" s="15" t="str">
        <f aca="false">IF(B148="","",CHOOSE(WEEKDAY(B148,1),"Sunday","Monday","Tuesday","Wednesday","Thursday","Friday","Saturday"))</f>
        <v/>
      </c>
      <c r="D148" s="16"/>
      <c r="E148" s="16"/>
      <c r="F148" s="17" t="str">
        <f aca="false">IF(OR(D148="",E148="",E148&lt;=D148),"",ROUND((E148-D148)*1440,0))</f>
        <v/>
      </c>
      <c r="G148" s="13"/>
      <c r="H148" s="18"/>
      <c r="I148" s="18"/>
      <c r="J148" s="18"/>
      <c r="K148" s="18"/>
      <c r="L148" s="18"/>
      <c r="M148" s="18"/>
      <c r="N148" s="14"/>
      <c r="O148" s="18"/>
      <c r="P148" s="16"/>
      <c r="Q148" s="16"/>
      <c r="R148" s="19"/>
      <c r="S148" s="20" t="str">
        <f aca="false">IF(A148="","",IF(OR(B148="",D148="",E148=""),"Missing appointment date or time; ",IF(E148&lt;=D148,"End time must be after start time; ",""))&amp;IF(G148="","Missing patient alias; ","")&amp;IF(H148="","Missing visit type; ","")&amp;IF(I148="","Missing provider; ","")&amp;IF(J148="","Missing clinic; ","")&amp;IF(K148="","Missing room; ","")&amp;IF(L148="","Missing appointment mode; ","")&amp;IF(M148="","Missing status; ","")&amp;IF(AND(N148&lt;&gt;"",B148&lt;&gt;"",N148&gt;B148),"Booking date after appointment date; ","")&amp;IF(AND(P148&lt;&gt;"",Q148&lt;&gt;"",Q148&lt;P148),"Check-out before check-in; ","")&amp;IF(AND(B148&lt;&gt;"",D148&lt;&gt;"",E148&lt;&gt;"",I148&lt;&gt;"",M148&lt;&gt;"Canceled",COUNTIFS($B$2:$B$251,B148,$I$2:$I$251,I148,$M$2:$M$251,"&lt;&gt;Canceled",$D$2:$D$251,"&lt;"&amp;E148,$E$2:$E$251,"&gt;"&amp;D148)&gt;1),"Provider overlap; ","")&amp;IF(AND(B148&lt;&gt;"",D148&lt;&gt;"",E148&lt;&gt;"",J148&lt;&gt;"",K148&lt;&gt;"",M148&lt;&gt;"Canceled",COUNTIFS($B$2:$B$251,B148,$J$2:$J$251,J148,$K$2:$K$251,K148,$M$2:$M$251,"&lt;&gt;Canceled",$D$2:$D$251,"&lt;"&amp;E148,$E$2:$E$251,"&gt;"&amp;D148)&gt;1),"Room overlap; ",""))</f>
        <v/>
      </c>
    </row>
    <row r="149" customFormat="false" ht="15" hidden="false" customHeight="false" outlineLevel="0" collapsed="false">
      <c r="A149" s="13"/>
      <c r="B149" s="14"/>
      <c r="C149" s="15" t="str">
        <f aca="false">IF(B149="","",CHOOSE(WEEKDAY(B149,1),"Sunday","Monday","Tuesday","Wednesday","Thursday","Friday","Saturday"))</f>
        <v/>
      </c>
      <c r="D149" s="16"/>
      <c r="E149" s="16"/>
      <c r="F149" s="17" t="str">
        <f aca="false">IF(OR(D149="",E149="",E149&lt;=D149),"",ROUND((E149-D149)*1440,0))</f>
        <v/>
      </c>
      <c r="G149" s="13"/>
      <c r="H149" s="18"/>
      <c r="I149" s="18"/>
      <c r="J149" s="18"/>
      <c r="K149" s="18"/>
      <c r="L149" s="18"/>
      <c r="M149" s="18"/>
      <c r="N149" s="14"/>
      <c r="O149" s="18"/>
      <c r="P149" s="16"/>
      <c r="Q149" s="16"/>
      <c r="R149" s="19"/>
      <c r="S149" s="20" t="str">
        <f aca="false">IF(A149="","",IF(OR(B149="",D149="",E149=""),"Missing appointment date or time; ",IF(E149&lt;=D149,"End time must be after start time; ",""))&amp;IF(G149="","Missing patient alias; ","")&amp;IF(H149="","Missing visit type; ","")&amp;IF(I149="","Missing provider; ","")&amp;IF(J149="","Missing clinic; ","")&amp;IF(K149="","Missing room; ","")&amp;IF(L149="","Missing appointment mode; ","")&amp;IF(M149="","Missing status; ","")&amp;IF(AND(N149&lt;&gt;"",B149&lt;&gt;"",N149&gt;B149),"Booking date after appointment date; ","")&amp;IF(AND(P149&lt;&gt;"",Q149&lt;&gt;"",Q149&lt;P149),"Check-out before check-in; ","")&amp;IF(AND(B149&lt;&gt;"",D149&lt;&gt;"",E149&lt;&gt;"",I149&lt;&gt;"",M149&lt;&gt;"Canceled",COUNTIFS($B$2:$B$251,B149,$I$2:$I$251,I149,$M$2:$M$251,"&lt;&gt;Canceled",$D$2:$D$251,"&lt;"&amp;E149,$E$2:$E$251,"&gt;"&amp;D149)&gt;1),"Provider overlap; ","")&amp;IF(AND(B149&lt;&gt;"",D149&lt;&gt;"",E149&lt;&gt;"",J149&lt;&gt;"",K149&lt;&gt;"",M149&lt;&gt;"Canceled",COUNTIFS($B$2:$B$251,B149,$J$2:$J$251,J149,$K$2:$K$251,K149,$M$2:$M$251,"&lt;&gt;Canceled",$D$2:$D$251,"&lt;"&amp;E149,$E$2:$E$251,"&gt;"&amp;D149)&gt;1),"Room overlap; ",""))</f>
        <v/>
      </c>
    </row>
    <row r="150" customFormat="false" ht="15" hidden="false" customHeight="false" outlineLevel="0" collapsed="false">
      <c r="A150" s="13"/>
      <c r="B150" s="14"/>
      <c r="C150" s="15" t="str">
        <f aca="false">IF(B150="","",CHOOSE(WEEKDAY(B150,1),"Sunday","Monday","Tuesday","Wednesday","Thursday","Friday","Saturday"))</f>
        <v/>
      </c>
      <c r="D150" s="16"/>
      <c r="E150" s="16"/>
      <c r="F150" s="17" t="str">
        <f aca="false">IF(OR(D150="",E150="",E150&lt;=D150),"",ROUND((E150-D150)*1440,0))</f>
        <v/>
      </c>
      <c r="G150" s="13"/>
      <c r="H150" s="18"/>
      <c r="I150" s="18"/>
      <c r="J150" s="18"/>
      <c r="K150" s="18"/>
      <c r="L150" s="18"/>
      <c r="M150" s="18"/>
      <c r="N150" s="14"/>
      <c r="O150" s="18"/>
      <c r="P150" s="16"/>
      <c r="Q150" s="16"/>
      <c r="R150" s="19"/>
      <c r="S150" s="20" t="str">
        <f aca="false">IF(A150="","",IF(OR(B150="",D150="",E150=""),"Missing appointment date or time; ",IF(E150&lt;=D150,"End time must be after start time; ",""))&amp;IF(G150="","Missing patient alias; ","")&amp;IF(H150="","Missing visit type; ","")&amp;IF(I150="","Missing provider; ","")&amp;IF(J150="","Missing clinic; ","")&amp;IF(K150="","Missing room; ","")&amp;IF(L150="","Missing appointment mode; ","")&amp;IF(M150="","Missing status; ","")&amp;IF(AND(N150&lt;&gt;"",B150&lt;&gt;"",N150&gt;B150),"Booking date after appointment date; ","")&amp;IF(AND(P150&lt;&gt;"",Q150&lt;&gt;"",Q150&lt;P150),"Check-out before check-in; ","")&amp;IF(AND(B150&lt;&gt;"",D150&lt;&gt;"",E150&lt;&gt;"",I150&lt;&gt;"",M150&lt;&gt;"Canceled",COUNTIFS($B$2:$B$251,B150,$I$2:$I$251,I150,$M$2:$M$251,"&lt;&gt;Canceled",$D$2:$D$251,"&lt;"&amp;E150,$E$2:$E$251,"&gt;"&amp;D150)&gt;1),"Provider overlap; ","")&amp;IF(AND(B150&lt;&gt;"",D150&lt;&gt;"",E150&lt;&gt;"",J150&lt;&gt;"",K150&lt;&gt;"",M150&lt;&gt;"Canceled",COUNTIFS($B$2:$B$251,B150,$J$2:$J$251,J150,$K$2:$K$251,K150,$M$2:$M$251,"&lt;&gt;Canceled",$D$2:$D$251,"&lt;"&amp;E150,$E$2:$E$251,"&gt;"&amp;D150)&gt;1),"Room overlap; ",""))</f>
        <v/>
      </c>
    </row>
    <row r="151" customFormat="false" ht="15" hidden="false" customHeight="false" outlineLevel="0" collapsed="false">
      <c r="A151" s="13"/>
      <c r="B151" s="14"/>
      <c r="C151" s="15" t="str">
        <f aca="false">IF(B151="","",CHOOSE(WEEKDAY(B151,1),"Sunday","Monday","Tuesday","Wednesday","Thursday","Friday","Saturday"))</f>
        <v/>
      </c>
      <c r="D151" s="16"/>
      <c r="E151" s="16"/>
      <c r="F151" s="17" t="str">
        <f aca="false">IF(OR(D151="",E151="",E151&lt;=D151),"",ROUND((E151-D151)*1440,0))</f>
        <v/>
      </c>
      <c r="G151" s="13"/>
      <c r="H151" s="18"/>
      <c r="I151" s="18"/>
      <c r="J151" s="18"/>
      <c r="K151" s="18"/>
      <c r="L151" s="18"/>
      <c r="M151" s="18"/>
      <c r="N151" s="14"/>
      <c r="O151" s="18"/>
      <c r="P151" s="16"/>
      <c r="Q151" s="16"/>
      <c r="R151" s="19"/>
      <c r="S151" s="20" t="str">
        <f aca="false">IF(A151="","",IF(OR(B151="",D151="",E151=""),"Missing appointment date or time; ",IF(E151&lt;=D151,"End time must be after start time; ",""))&amp;IF(G151="","Missing patient alias; ","")&amp;IF(H151="","Missing visit type; ","")&amp;IF(I151="","Missing provider; ","")&amp;IF(J151="","Missing clinic; ","")&amp;IF(K151="","Missing room; ","")&amp;IF(L151="","Missing appointment mode; ","")&amp;IF(M151="","Missing status; ","")&amp;IF(AND(N151&lt;&gt;"",B151&lt;&gt;"",N151&gt;B151),"Booking date after appointment date; ","")&amp;IF(AND(P151&lt;&gt;"",Q151&lt;&gt;"",Q151&lt;P151),"Check-out before check-in; ","")&amp;IF(AND(B151&lt;&gt;"",D151&lt;&gt;"",E151&lt;&gt;"",I151&lt;&gt;"",M151&lt;&gt;"Canceled",COUNTIFS($B$2:$B$251,B151,$I$2:$I$251,I151,$M$2:$M$251,"&lt;&gt;Canceled",$D$2:$D$251,"&lt;"&amp;E151,$E$2:$E$251,"&gt;"&amp;D151)&gt;1),"Provider overlap; ","")&amp;IF(AND(B151&lt;&gt;"",D151&lt;&gt;"",E151&lt;&gt;"",J151&lt;&gt;"",K151&lt;&gt;"",M151&lt;&gt;"Canceled",COUNTIFS($B$2:$B$251,B151,$J$2:$J$251,J151,$K$2:$K$251,K151,$M$2:$M$251,"&lt;&gt;Canceled",$D$2:$D$251,"&lt;"&amp;E151,$E$2:$E$251,"&gt;"&amp;D151)&gt;1),"Room overlap; ",""))</f>
        <v/>
      </c>
    </row>
    <row r="152" customFormat="false" ht="15" hidden="false" customHeight="false" outlineLevel="0" collapsed="false">
      <c r="A152" s="13"/>
      <c r="B152" s="14"/>
      <c r="C152" s="15" t="str">
        <f aca="false">IF(B152="","",CHOOSE(WEEKDAY(B152,1),"Sunday","Monday","Tuesday","Wednesday","Thursday","Friday","Saturday"))</f>
        <v/>
      </c>
      <c r="D152" s="16"/>
      <c r="E152" s="16"/>
      <c r="F152" s="17" t="str">
        <f aca="false">IF(OR(D152="",E152="",E152&lt;=D152),"",ROUND((E152-D152)*1440,0))</f>
        <v/>
      </c>
      <c r="G152" s="13"/>
      <c r="H152" s="18"/>
      <c r="I152" s="18"/>
      <c r="J152" s="18"/>
      <c r="K152" s="18"/>
      <c r="L152" s="18"/>
      <c r="M152" s="18"/>
      <c r="N152" s="14"/>
      <c r="O152" s="18"/>
      <c r="P152" s="16"/>
      <c r="Q152" s="16"/>
      <c r="R152" s="19"/>
      <c r="S152" s="20" t="str">
        <f aca="false">IF(A152="","",IF(OR(B152="",D152="",E152=""),"Missing appointment date or time; ",IF(E152&lt;=D152,"End time must be after start time; ",""))&amp;IF(G152="","Missing patient alias; ","")&amp;IF(H152="","Missing visit type; ","")&amp;IF(I152="","Missing provider; ","")&amp;IF(J152="","Missing clinic; ","")&amp;IF(K152="","Missing room; ","")&amp;IF(L152="","Missing appointment mode; ","")&amp;IF(M152="","Missing status; ","")&amp;IF(AND(N152&lt;&gt;"",B152&lt;&gt;"",N152&gt;B152),"Booking date after appointment date; ","")&amp;IF(AND(P152&lt;&gt;"",Q152&lt;&gt;"",Q152&lt;P152),"Check-out before check-in; ","")&amp;IF(AND(B152&lt;&gt;"",D152&lt;&gt;"",E152&lt;&gt;"",I152&lt;&gt;"",M152&lt;&gt;"Canceled",COUNTIFS($B$2:$B$251,B152,$I$2:$I$251,I152,$M$2:$M$251,"&lt;&gt;Canceled",$D$2:$D$251,"&lt;"&amp;E152,$E$2:$E$251,"&gt;"&amp;D152)&gt;1),"Provider overlap; ","")&amp;IF(AND(B152&lt;&gt;"",D152&lt;&gt;"",E152&lt;&gt;"",J152&lt;&gt;"",K152&lt;&gt;"",M152&lt;&gt;"Canceled",COUNTIFS($B$2:$B$251,B152,$J$2:$J$251,J152,$K$2:$K$251,K152,$M$2:$M$251,"&lt;&gt;Canceled",$D$2:$D$251,"&lt;"&amp;E152,$E$2:$E$251,"&gt;"&amp;D152)&gt;1),"Room overlap; ",""))</f>
        <v/>
      </c>
    </row>
    <row r="153" customFormat="false" ht="15" hidden="false" customHeight="false" outlineLevel="0" collapsed="false">
      <c r="A153" s="13"/>
      <c r="B153" s="14"/>
      <c r="C153" s="15" t="str">
        <f aca="false">IF(B153="","",CHOOSE(WEEKDAY(B153,1),"Sunday","Monday","Tuesday","Wednesday","Thursday","Friday","Saturday"))</f>
        <v/>
      </c>
      <c r="D153" s="16"/>
      <c r="E153" s="16"/>
      <c r="F153" s="17" t="str">
        <f aca="false">IF(OR(D153="",E153="",E153&lt;=D153),"",ROUND((E153-D153)*1440,0))</f>
        <v/>
      </c>
      <c r="G153" s="13"/>
      <c r="H153" s="18"/>
      <c r="I153" s="18"/>
      <c r="J153" s="18"/>
      <c r="K153" s="18"/>
      <c r="L153" s="18"/>
      <c r="M153" s="18"/>
      <c r="N153" s="14"/>
      <c r="O153" s="18"/>
      <c r="P153" s="16"/>
      <c r="Q153" s="16"/>
      <c r="R153" s="19"/>
      <c r="S153" s="20" t="str">
        <f aca="false">IF(A153="","",IF(OR(B153="",D153="",E153=""),"Missing appointment date or time; ",IF(E153&lt;=D153,"End time must be after start time; ",""))&amp;IF(G153="","Missing patient alias; ","")&amp;IF(H153="","Missing visit type; ","")&amp;IF(I153="","Missing provider; ","")&amp;IF(J153="","Missing clinic; ","")&amp;IF(K153="","Missing room; ","")&amp;IF(L153="","Missing appointment mode; ","")&amp;IF(M153="","Missing status; ","")&amp;IF(AND(N153&lt;&gt;"",B153&lt;&gt;"",N153&gt;B153),"Booking date after appointment date; ","")&amp;IF(AND(P153&lt;&gt;"",Q153&lt;&gt;"",Q153&lt;P153),"Check-out before check-in; ","")&amp;IF(AND(B153&lt;&gt;"",D153&lt;&gt;"",E153&lt;&gt;"",I153&lt;&gt;"",M153&lt;&gt;"Canceled",COUNTIFS($B$2:$B$251,B153,$I$2:$I$251,I153,$M$2:$M$251,"&lt;&gt;Canceled",$D$2:$D$251,"&lt;"&amp;E153,$E$2:$E$251,"&gt;"&amp;D153)&gt;1),"Provider overlap; ","")&amp;IF(AND(B153&lt;&gt;"",D153&lt;&gt;"",E153&lt;&gt;"",J153&lt;&gt;"",K153&lt;&gt;"",M153&lt;&gt;"Canceled",COUNTIFS($B$2:$B$251,B153,$J$2:$J$251,J153,$K$2:$K$251,K153,$M$2:$M$251,"&lt;&gt;Canceled",$D$2:$D$251,"&lt;"&amp;E153,$E$2:$E$251,"&gt;"&amp;D153)&gt;1),"Room overlap; ",""))</f>
        <v/>
      </c>
    </row>
    <row r="154" customFormat="false" ht="15" hidden="false" customHeight="false" outlineLevel="0" collapsed="false">
      <c r="A154" s="13"/>
      <c r="B154" s="14"/>
      <c r="C154" s="15" t="str">
        <f aca="false">IF(B154="","",CHOOSE(WEEKDAY(B154,1),"Sunday","Monday","Tuesday","Wednesday","Thursday","Friday","Saturday"))</f>
        <v/>
      </c>
      <c r="D154" s="16"/>
      <c r="E154" s="16"/>
      <c r="F154" s="17" t="str">
        <f aca="false">IF(OR(D154="",E154="",E154&lt;=D154),"",ROUND((E154-D154)*1440,0))</f>
        <v/>
      </c>
      <c r="G154" s="13"/>
      <c r="H154" s="18"/>
      <c r="I154" s="18"/>
      <c r="J154" s="18"/>
      <c r="K154" s="18"/>
      <c r="L154" s="18"/>
      <c r="M154" s="18"/>
      <c r="N154" s="14"/>
      <c r="O154" s="18"/>
      <c r="P154" s="16"/>
      <c r="Q154" s="16"/>
      <c r="R154" s="19"/>
      <c r="S154" s="20" t="str">
        <f aca="false">IF(A154="","",IF(OR(B154="",D154="",E154=""),"Missing appointment date or time; ",IF(E154&lt;=D154,"End time must be after start time; ",""))&amp;IF(G154="","Missing patient alias; ","")&amp;IF(H154="","Missing visit type; ","")&amp;IF(I154="","Missing provider; ","")&amp;IF(J154="","Missing clinic; ","")&amp;IF(K154="","Missing room; ","")&amp;IF(L154="","Missing appointment mode; ","")&amp;IF(M154="","Missing status; ","")&amp;IF(AND(N154&lt;&gt;"",B154&lt;&gt;"",N154&gt;B154),"Booking date after appointment date; ","")&amp;IF(AND(P154&lt;&gt;"",Q154&lt;&gt;"",Q154&lt;P154),"Check-out before check-in; ","")&amp;IF(AND(B154&lt;&gt;"",D154&lt;&gt;"",E154&lt;&gt;"",I154&lt;&gt;"",M154&lt;&gt;"Canceled",COUNTIFS($B$2:$B$251,B154,$I$2:$I$251,I154,$M$2:$M$251,"&lt;&gt;Canceled",$D$2:$D$251,"&lt;"&amp;E154,$E$2:$E$251,"&gt;"&amp;D154)&gt;1),"Provider overlap; ","")&amp;IF(AND(B154&lt;&gt;"",D154&lt;&gt;"",E154&lt;&gt;"",J154&lt;&gt;"",K154&lt;&gt;"",M154&lt;&gt;"Canceled",COUNTIFS($B$2:$B$251,B154,$J$2:$J$251,J154,$K$2:$K$251,K154,$M$2:$M$251,"&lt;&gt;Canceled",$D$2:$D$251,"&lt;"&amp;E154,$E$2:$E$251,"&gt;"&amp;D154)&gt;1),"Room overlap; ",""))</f>
        <v/>
      </c>
    </row>
    <row r="155" customFormat="false" ht="15" hidden="false" customHeight="false" outlineLevel="0" collapsed="false">
      <c r="A155" s="13"/>
      <c r="B155" s="14"/>
      <c r="C155" s="15" t="str">
        <f aca="false">IF(B155="","",CHOOSE(WEEKDAY(B155,1),"Sunday","Monday","Tuesday","Wednesday","Thursday","Friday","Saturday"))</f>
        <v/>
      </c>
      <c r="D155" s="16"/>
      <c r="E155" s="16"/>
      <c r="F155" s="17" t="str">
        <f aca="false">IF(OR(D155="",E155="",E155&lt;=D155),"",ROUND((E155-D155)*1440,0))</f>
        <v/>
      </c>
      <c r="G155" s="13"/>
      <c r="H155" s="18"/>
      <c r="I155" s="18"/>
      <c r="J155" s="18"/>
      <c r="K155" s="18"/>
      <c r="L155" s="18"/>
      <c r="M155" s="18"/>
      <c r="N155" s="14"/>
      <c r="O155" s="18"/>
      <c r="P155" s="16"/>
      <c r="Q155" s="16"/>
      <c r="R155" s="19"/>
      <c r="S155" s="20" t="str">
        <f aca="false">IF(A155="","",IF(OR(B155="",D155="",E155=""),"Missing appointment date or time; ",IF(E155&lt;=D155,"End time must be after start time; ",""))&amp;IF(G155="","Missing patient alias; ","")&amp;IF(H155="","Missing visit type; ","")&amp;IF(I155="","Missing provider; ","")&amp;IF(J155="","Missing clinic; ","")&amp;IF(K155="","Missing room; ","")&amp;IF(L155="","Missing appointment mode; ","")&amp;IF(M155="","Missing status; ","")&amp;IF(AND(N155&lt;&gt;"",B155&lt;&gt;"",N155&gt;B155),"Booking date after appointment date; ","")&amp;IF(AND(P155&lt;&gt;"",Q155&lt;&gt;"",Q155&lt;P155),"Check-out before check-in; ","")&amp;IF(AND(B155&lt;&gt;"",D155&lt;&gt;"",E155&lt;&gt;"",I155&lt;&gt;"",M155&lt;&gt;"Canceled",COUNTIFS($B$2:$B$251,B155,$I$2:$I$251,I155,$M$2:$M$251,"&lt;&gt;Canceled",$D$2:$D$251,"&lt;"&amp;E155,$E$2:$E$251,"&gt;"&amp;D155)&gt;1),"Provider overlap; ","")&amp;IF(AND(B155&lt;&gt;"",D155&lt;&gt;"",E155&lt;&gt;"",J155&lt;&gt;"",K155&lt;&gt;"",M155&lt;&gt;"Canceled",COUNTIFS($B$2:$B$251,B155,$J$2:$J$251,J155,$K$2:$K$251,K155,$M$2:$M$251,"&lt;&gt;Canceled",$D$2:$D$251,"&lt;"&amp;E155,$E$2:$E$251,"&gt;"&amp;D155)&gt;1),"Room overlap; ",""))</f>
        <v/>
      </c>
    </row>
    <row r="156" customFormat="false" ht="15" hidden="false" customHeight="false" outlineLevel="0" collapsed="false">
      <c r="A156" s="13"/>
      <c r="B156" s="14"/>
      <c r="C156" s="15" t="str">
        <f aca="false">IF(B156="","",CHOOSE(WEEKDAY(B156,1),"Sunday","Monday","Tuesday","Wednesday","Thursday","Friday","Saturday"))</f>
        <v/>
      </c>
      <c r="D156" s="16"/>
      <c r="E156" s="16"/>
      <c r="F156" s="17" t="str">
        <f aca="false">IF(OR(D156="",E156="",E156&lt;=D156),"",ROUND((E156-D156)*1440,0))</f>
        <v/>
      </c>
      <c r="G156" s="13"/>
      <c r="H156" s="18"/>
      <c r="I156" s="18"/>
      <c r="J156" s="18"/>
      <c r="K156" s="18"/>
      <c r="L156" s="18"/>
      <c r="M156" s="18"/>
      <c r="N156" s="14"/>
      <c r="O156" s="18"/>
      <c r="P156" s="16"/>
      <c r="Q156" s="16"/>
      <c r="R156" s="19"/>
      <c r="S156" s="20" t="str">
        <f aca="false">IF(A156="","",IF(OR(B156="",D156="",E156=""),"Missing appointment date or time; ",IF(E156&lt;=D156,"End time must be after start time; ",""))&amp;IF(G156="","Missing patient alias; ","")&amp;IF(H156="","Missing visit type; ","")&amp;IF(I156="","Missing provider; ","")&amp;IF(J156="","Missing clinic; ","")&amp;IF(K156="","Missing room; ","")&amp;IF(L156="","Missing appointment mode; ","")&amp;IF(M156="","Missing status; ","")&amp;IF(AND(N156&lt;&gt;"",B156&lt;&gt;"",N156&gt;B156),"Booking date after appointment date; ","")&amp;IF(AND(P156&lt;&gt;"",Q156&lt;&gt;"",Q156&lt;P156),"Check-out before check-in; ","")&amp;IF(AND(B156&lt;&gt;"",D156&lt;&gt;"",E156&lt;&gt;"",I156&lt;&gt;"",M156&lt;&gt;"Canceled",COUNTIFS($B$2:$B$251,B156,$I$2:$I$251,I156,$M$2:$M$251,"&lt;&gt;Canceled",$D$2:$D$251,"&lt;"&amp;E156,$E$2:$E$251,"&gt;"&amp;D156)&gt;1),"Provider overlap; ","")&amp;IF(AND(B156&lt;&gt;"",D156&lt;&gt;"",E156&lt;&gt;"",J156&lt;&gt;"",K156&lt;&gt;"",M156&lt;&gt;"Canceled",COUNTIFS($B$2:$B$251,B156,$J$2:$J$251,J156,$K$2:$K$251,K156,$M$2:$M$251,"&lt;&gt;Canceled",$D$2:$D$251,"&lt;"&amp;E156,$E$2:$E$251,"&gt;"&amp;D156)&gt;1),"Room overlap; ",""))</f>
        <v/>
      </c>
    </row>
    <row r="157" customFormat="false" ht="15" hidden="false" customHeight="false" outlineLevel="0" collapsed="false">
      <c r="A157" s="13"/>
      <c r="B157" s="14"/>
      <c r="C157" s="15" t="str">
        <f aca="false">IF(B157="","",CHOOSE(WEEKDAY(B157,1),"Sunday","Monday","Tuesday","Wednesday","Thursday","Friday","Saturday"))</f>
        <v/>
      </c>
      <c r="D157" s="16"/>
      <c r="E157" s="16"/>
      <c r="F157" s="17" t="str">
        <f aca="false">IF(OR(D157="",E157="",E157&lt;=D157),"",ROUND((E157-D157)*1440,0))</f>
        <v/>
      </c>
      <c r="G157" s="13"/>
      <c r="H157" s="18"/>
      <c r="I157" s="18"/>
      <c r="J157" s="18"/>
      <c r="K157" s="18"/>
      <c r="L157" s="18"/>
      <c r="M157" s="18"/>
      <c r="N157" s="14"/>
      <c r="O157" s="18"/>
      <c r="P157" s="16"/>
      <c r="Q157" s="16"/>
      <c r="R157" s="19"/>
      <c r="S157" s="20" t="str">
        <f aca="false">IF(A157="","",IF(OR(B157="",D157="",E157=""),"Missing appointment date or time; ",IF(E157&lt;=D157,"End time must be after start time; ",""))&amp;IF(G157="","Missing patient alias; ","")&amp;IF(H157="","Missing visit type; ","")&amp;IF(I157="","Missing provider; ","")&amp;IF(J157="","Missing clinic; ","")&amp;IF(K157="","Missing room; ","")&amp;IF(L157="","Missing appointment mode; ","")&amp;IF(M157="","Missing status; ","")&amp;IF(AND(N157&lt;&gt;"",B157&lt;&gt;"",N157&gt;B157),"Booking date after appointment date; ","")&amp;IF(AND(P157&lt;&gt;"",Q157&lt;&gt;"",Q157&lt;P157),"Check-out before check-in; ","")&amp;IF(AND(B157&lt;&gt;"",D157&lt;&gt;"",E157&lt;&gt;"",I157&lt;&gt;"",M157&lt;&gt;"Canceled",COUNTIFS($B$2:$B$251,B157,$I$2:$I$251,I157,$M$2:$M$251,"&lt;&gt;Canceled",$D$2:$D$251,"&lt;"&amp;E157,$E$2:$E$251,"&gt;"&amp;D157)&gt;1),"Provider overlap; ","")&amp;IF(AND(B157&lt;&gt;"",D157&lt;&gt;"",E157&lt;&gt;"",J157&lt;&gt;"",K157&lt;&gt;"",M157&lt;&gt;"Canceled",COUNTIFS($B$2:$B$251,B157,$J$2:$J$251,J157,$K$2:$K$251,K157,$M$2:$M$251,"&lt;&gt;Canceled",$D$2:$D$251,"&lt;"&amp;E157,$E$2:$E$251,"&gt;"&amp;D157)&gt;1),"Room overlap; ",""))</f>
        <v/>
      </c>
    </row>
    <row r="158" customFormat="false" ht="15" hidden="false" customHeight="false" outlineLevel="0" collapsed="false">
      <c r="A158" s="13"/>
      <c r="B158" s="14"/>
      <c r="C158" s="15" t="str">
        <f aca="false">IF(B158="","",CHOOSE(WEEKDAY(B158,1),"Sunday","Monday","Tuesday","Wednesday","Thursday","Friday","Saturday"))</f>
        <v/>
      </c>
      <c r="D158" s="16"/>
      <c r="E158" s="16"/>
      <c r="F158" s="17" t="str">
        <f aca="false">IF(OR(D158="",E158="",E158&lt;=D158),"",ROUND((E158-D158)*1440,0))</f>
        <v/>
      </c>
      <c r="G158" s="13"/>
      <c r="H158" s="18"/>
      <c r="I158" s="18"/>
      <c r="J158" s="18"/>
      <c r="K158" s="18"/>
      <c r="L158" s="18"/>
      <c r="M158" s="18"/>
      <c r="N158" s="14"/>
      <c r="O158" s="18"/>
      <c r="P158" s="16"/>
      <c r="Q158" s="16"/>
      <c r="R158" s="19"/>
      <c r="S158" s="20" t="str">
        <f aca="false">IF(A158="","",IF(OR(B158="",D158="",E158=""),"Missing appointment date or time; ",IF(E158&lt;=D158,"End time must be after start time; ",""))&amp;IF(G158="","Missing patient alias; ","")&amp;IF(H158="","Missing visit type; ","")&amp;IF(I158="","Missing provider; ","")&amp;IF(J158="","Missing clinic; ","")&amp;IF(K158="","Missing room; ","")&amp;IF(L158="","Missing appointment mode; ","")&amp;IF(M158="","Missing status; ","")&amp;IF(AND(N158&lt;&gt;"",B158&lt;&gt;"",N158&gt;B158),"Booking date after appointment date; ","")&amp;IF(AND(P158&lt;&gt;"",Q158&lt;&gt;"",Q158&lt;P158),"Check-out before check-in; ","")&amp;IF(AND(B158&lt;&gt;"",D158&lt;&gt;"",E158&lt;&gt;"",I158&lt;&gt;"",M158&lt;&gt;"Canceled",COUNTIFS($B$2:$B$251,B158,$I$2:$I$251,I158,$M$2:$M$251,"&lt;&gt;Canceled",$D$2:$D$251,"&lt;"&amp;E158,$E$2:$E$251,"&gt;"&amp;D158)&gt;1),"Provider overlap; ","")&amp;IF(AND(B158&lt;&gt;"",D158&lt;&gt;"",E158&lt;&gt;"",J158&lt;&gt;"",K158&lt;&gt;"",M158&lt;&gt;"Canceled",COUNTIFS($B$2:$B$251,B158,$J$2:$J$251,J158,$K$2:$K$251,K158,$M$2:$M$251,"&lt;&gt;Canceled",$D$2:$D$251,"&lt;"&amp;E158,$E$2:$E$251,"&gt;"&amp;D158)&gt;1),"Room overlap; ",""))</f>
        <v/>
      </c>
    </row>
    <row r="159" customFormat="false" ht="15" hidden="false" customHeight="false" outlineLevel="0" collapsed="false">
      <c r="A159" s="13"/>
      <c r="B159" s="14"/>
      <c r="C159" s="15" t="str">
        <f aca="false">IF(B159="","",CHOOSE(WEEKDAY(B159,1),"Sunday","Monday","Tuesday","Wednesday","Thursday","Friday","Saturday"))</f>
        <v/>
      </c>
      <c r="D159" s="16"/>
      <c r="E159" s="16"/>
      <c r="F159" s="17" t="str">
        <f aca="false">IF(OR(D159="",E159="",E159&lt;=D159),"",ROUND((E159-D159)*1440,0))</f>
        <v/>
      </c>
      <c r="G159" s="13"/>
      <c r="H159" s="18"/>
      <c r="I159" s="18"/>
      <c r="J159" s="18"/>
      <c r="K159" s="18"/>
      <c r="L159" s="18"/>
      <c r="M159" s="18"/>
      <c r="N159" s="14"/>
      <c r="O159" s="18"/>
      <c r="P159" s="16"/>
      <c r="Q159" s="16"/>
      <c r="R159" s="19"/>
      <c r="S159" s="20" t="str">
        <f aca="false">IF(A159="","",IF(OR(B159="",D159="",E159=""),"Missing appointment date or time; ",IF(E159&lt;=D159,"End time must be after start time; ",""))&amp;IF(G159="","Missing patient alias; ","")&amp;IF(H159="","Missing visit type; ","")&amp;IF(I159="","Missing provider; ","")&amp;IF(J159="","Missing clinic; ","")&amp;IF(K159="","Missing room; ","")&amp;IF(L159="","Missing appointment mode; ","")&amp;IF(M159="","Missing status; ","")&amp;IF(AND(N159&lt;&gt;"",B159&lt;&gt;"",N159&gt;B159),"Booking date after appointment date; ","")&amp;IF(AND(P159&lt;&gt;"",Q159&lt;&gt;"",Q159&lt;P159),"Check-out before check-in; ","")&amp;IF(AND(B159&lt;&gt;"",D159&lt;&gt;"",E159&lt;&gt;"",I159&lt;&gt;"",M159&lt;&gt;"Canceled",COUNTIFS($B$2:$B$251,B159,$I$2:$I$251,I159,$M$2:$M$251,"&lt;&gt;Canceled",$D$2:$D$251,"&lt;"&amp;E159,$E$2:$E$251,"&gt;"&amp;D159)&gt;1),"Provider overlap; ","")&amp;IF(AND(B159&lt;&gt;"",D159&lt;&gt;"",E159&lt;&gt;"",J159&lt;&gt;"",K159&lt;&gt;"",M159&lt;&gt;"Canceled",COUNTIFS($B$2:$B$251,B159,$J$2:$J$251,J159,$K$2:$K$251,K159,$M$2:$M$251,"&lt;&gt;Canceled",$D$2:$D$251,"&lt;"&amp;E159,$E$2:$E$251,"&gt;"&amp;D159)&gt;1),"Room overlap; ",""))</f>
        <v/>
      </c>
    </row>
    <row r="160" customFormat="false" ht="15" hidden="false" customHeight="false" outlineLevel="0" collapsed="false">
      <c r="A160" s="13"/>
      <c r="B160" s="14"/>
      <c r="C160" s="15" t="str">
        <f aca="false">IF(B160="","",CHOOSE(WEEKDAY(B160,1),"Sunday","Monday","Tuesday","Wednesday","Thursday","Friday","Saturday"))</f>
        <v/>
      </c>
      <c r="D160" s="16"/>
      <c r="E160" s="16"/>
      <c r="F160" s="17" t="str">
        <f aca="false">IF(OR(D160="",E160="",E160&lt;=D160),"",ROUND((E160-D160)*1440,0))</f>
        <v/>
      </c>
      <c r="G160" s="13"/>
      <c r="H160" s="18"/>
      <c r="I160" s="18"/>
      <c r="J160" s="18"/>
      <c r="K160" s="18"/>
      <c r="L160" s="18"/>
      <c r="M160" s="18"/>
      <c r="N160" s="14"/>
      <c r="O160" s="18"/>
      <c r="P160" s="16"/>
      <c r="Q160" s="16"/>
      <c r="R160" s="19"/>
      <c r="S160" s="20" t="str">
        <f aca="false">IF(A160="","",IF(OR(B160="",D160="",E160=""),"Missing appointment date or time; ",IF(E160&lt;=D160,"End time must be after start time; ",""))&amp;IF(G160="","Missing patient alias; ","")&amp;IF(H160="","Missing visit type; ","")&amp;IF(I160="","Missing provider; ","")&amp;IF(J160="","Missing clinic; ","")&amp;IF(K160="","Missing room; ","")&amp;IF(L160="","Missing appointment mode; ","")&amp;IF(M160="","Missing status; ","")&amp;IF(AND(N160&lt;&gt;"",B160&lt;&gt;"",N160&gt;B160),"Booking date after appointment date; ","")&amp;IF(AND(P160&lt;&gt;"",Q160&lt;&gt;"",Q160&lt;P160),"Check-out before check-in; ","")&amp;IF(AND(B160&lt;&gt;"",D160&lt;&gt;"",E160&lt;&gt;"",I160&lt;&gt;"",M160&lt;&gt;"Canceled",COUNTIFS($B$2:$B$251,B160,$I$2:$I$251,I160,$M$2:$M$251,"&lt;&gt;Canceled",$D$2:$D$251,"&lt;"&amp;E160,$E$2:$E$251,"&gt;"&amp;D160)&gt;1),"Provider overlap; ","")&amp;IF(AND(B160&lt;&gt;"",D160&lt;&gt;"",E160&lt;&gt;"",J160&lt;&gt;"",K160&lt;&gt;"",M160&lt;&gt;"Canceled",COUNTIFS($B$2:$B$251,B160,$J$2:$J$251,J160,$K$2:$K$251,K160,$M$2:$M$251,"&lt;&gt;Canceled",$D$2:$D$251,"&lt;"&amp;E160,$E$2:$E$251,"&gt;"&amp;D160)&gt;1),"Room overlap; ",""))</f>
        <v/>
      </c>
    </row>
    <row r="161" customFormat="false" ht="15" hidden="false" customHeight="false" outlineLevel="0" collapsed="false">
      <c r="A161" s="13"/>
      <c r="B161" s="14"/>
      <c r="C161" s="15" t="str">
        <f aca="false">IF(B161="","",CHOOSE(WEEKDAY(B161,1),"Sunday","Monday","Tuesday","Wednesday","Thursday","Friday","Saturday"))</f>
        <v/>
      </c>
      <c r="D161" s="16"/>
      <c r="E161" s="16"/>
      <c r="F161" s="17" t="str">
        <f aca="false">IF(OR(D161="",E161="",E161&lt;=D161),"",ROUND((E161-D161)*1440,0))</f>
        <v/>
      </c>
      <c r="G161" s="13"/>
      <c r="H161" s="18"/>
      <c r="I161" s="18"/>
      <c r="J161" s="18"/>
      <c r="K161" s="18"/>
      <c r="L161" s="18"/>
      <c r="M161" s="18"/>
      <c r="N161" s="14"/>
      <c r="O161" s="18"/>
      <c r="P161" s="16"/>
      <c r="Q161" s="16"/>
      <c r="R161" s="19"/>
      <c r="S161" s="20" t="str">
        <f aca="false">IF(A161="","",IF(OR(B161="",D161="",E161=""),"Missing appointment date or time; ",IF(E161&lt;=D161,"End time must be after start time; ",""))&amp;IF(G161="","Missing patient alias; ","")&amp;IF(H161="","Missing visit type; ","")&amp;IF(I161="","Missing provider; ","")&amp;IF(J161="","Missing clinic; ","")&amp;IF(K161="","Missing room; ","")&amp;IF(L161="","Missing appointment mode; ","")&amp;IF(M161="","Missing status; ","")&amp;IF(AND(N161&lt;&gt;"",B161&lt;&gt;"",N161&gt;B161),"Booking date after appointment date; ","")&amp;IF(AND(P161&lt;&gt;"",Q161&lt;&gt;"",Q161&lt;P161),"Check-out before check-in; ","")&amp;IF(AND(B161&lt;&gt;"",D161&lt;&gt;"",E161&lt;&gt;"",I161&lt;&gt;"",M161&lt;&gt;"Canceled",COUNTIFS($B$2:$B$251,B161,$I$2:$I$251,I161,$M$2:$M$251,"&lt;&gt;Canceled",$D$2:$D$251,"&lt;"&amp;E161,$E$2:$E$251,"&gt;"&amp;D161)&gt;1),"Provider overlap; ","")&amp;IF(AND(B161&lt;&gt;"",D161&lt;&gt;"",E161&lt;&gt;"",J161&lt;&gt;"",K161&lt;&gt;"",M161&lt;&gt;"Canceled",COUNTIFS($B$2:$B$251,B161,$J$2:$J$251,J161,$K$2:$K$251,K161,$M$2:$M$251,"&lt;&gt;Canceled",$D$2:$D$251,"&lt;"&amp;E161,$E$2:$E$251,"&gt;"&amp;D161)&gt;1),"Room overlap; ",""))</f>
        <v/>
      </c>
    </row>
    <row r="162" customFormat="false" ht="15" hidden="false" customHeight="false" outlineLevel="0" collapsed="false">
      <c r="A162" s="13"/>
      <c r="B162" s="14"/>
      <c r="C162" s="15" t="str">
        <f aca="false">IF(B162="","",CHOOSE(WEEKDAY(B162,1),"Sunday","Monday","Tuesday","Wednesday","Thursday","Friday","Saturday"))</f>
        <v/>
      </c>
      <c r="D162" s="16"/>
      <c r="E162" s="16"/>
      <c r="F162" s="17" t="str">
        <f aca="false">IF(OR(D162="",E162="",E162&lt;=D162),"",ROUND((E162-D162)*1440,0))</f>
        <v/>
      </c>
      <c r="G162" s="13"/>
      <c r="H162" s="18"/>
      <c r="I162" s="18"/>
      <c r="J162" s="18"/>
      <c r="K162" s="18"/>
      <c r="L162" s="18"/>
      <c r="M162" s="18"/>
      <c r="N162" s="14"/>
      <c r="O162" s="18"/>
      <c r="P162" s="16"/>
      <c r="Q162" s="16"/>
      <c r="R162" s="19"/>
      <c r="S162" s="20" t="str">
        <f aca="false">IF(A162="","",IF(OR(B162="",D162="",E162=""),"Missing appointment date or time; ",IF(E162&lt;=D162,"End time must be after start time; ",""))&amp;IF(G162="","Missing patient alias; ","")&amp;IF(H162="","Missing visit type; ","")&amp;IF(I162="","Missing provider; ","")&amp;IF(J162="","Missing clinic; ","")&amp;IF(K162="","Missing room; ","")&amp;IF(L162="","Missing appointment mode; ","")&amp;IF(M162="","Missing status; ","")&amp;IF(AND(N162&lt;&gt;"",B162&lt;&gt;"",N162&gt;B162),"Booking date after appointment date; ","")&amp;IF(AND(P162&lt;&gt;"",Q162&lt;&gt;"",Q162&lt;P162),"Check-out before check-in; ","")&amp;IF(AND(B162&lt;&gt;"",D162&lt;&gt;"",E162&lt;&gt;"",I162&lt;&gt;"",M162&lt;&gt;"Canceled",COUNTIFS($B$2:$B$251,B162,$I$2:$I$251,I162,$M$2:$M$251,"&lt;&gt;Canceled",$D$2:$D$251,"&lt;"&amp;E162,$E$2:$E$251,"&gt;"&amp;D162)&gt;1),"Provider overlap; ","")&amp;IF(AND(B162&lt;&gt;"",D162&lt;&gt;"",E162&lt;&gt;"",J162&lt;&gt;"",K162&lt;&gt;"",M162&lt;&gt;"Canceled",COUNTIFS($B$2:$B$251,B162,$J$2:$J$251,J162,$K$2:$K$251,K162,$M$2:$M$251,"&lt;&gt;Canceled",$D$2:$D$251,"&lt;"&amp;E162,$E$2:$E$251,"&gt;"&amp;D162)&gt;1),"Room overlap; ",""))</f>
        <v/>
      </c>
    </row>
    <row r="163" customFormat="false" ht="15" hidden="false" customHeight="false" outlineLevel="0" collapsed="false">
      <c r="A163" s="13"/>
      <c r="B163" s="14"/>
      <c r="C163" s="15" t="str">
        <f aca="false">IF(B163="","",CHOOSE(WEEKDAY(B163,1),"Sunday","Monday","Tuesday","Wednesday","Thursday","Friday","Saturday"))</f>
        <v/>
      </c>
      <c r="D163" s="16"/>
      <c r="E163" s="16"/>
      <c r="F163" s="17" t="str">
        <f aca="false">IF(OR(D163="",E163="",E163&lt;=D163),"",ROUND((E163-D163)*1440,0))</f>
        <v/>
      </c>
      <c r="G163" s="13"/>
      <c r="H163" s="18"/>
      <c r="I163" s="18"/>
      <c r="J163" s="18"/>
      <c r="K163" s="18"/>
      <c r="L163" s="18"/>
      <c r="M163" s="18"/>
      <c r="N163" s="14"/>
      <c r="O163" s="18"/>
      <c r="P163" s="16"/>
      <c r="Q163" s="16"/>
      <c r="R163" s="19"/>
      <c r="S163" s="20" t="str">
        <f aca="false">IF(A163="","",IF(OR(B163="",D163="",E163=""),"Missing appointment date or time; ",IF(E163&lt;=D163,"End time must be after start time; ",""))&amp;IF(G163="","Missing patient alias; ","")&amp;IF(H163="","Missing visit type; ","")&amp;IF(I163="","Missing provider; ","")&amp;IF(J163="","Missing clinic; ","")&amp;IF(K163="","Missing room; ","")&amp;IF(L163="","Missing appointment mode; ","")&amp;IF(M163="","Missing status; ","")&amp;IF(AND(N163&lt;&gt;"",B163&lt;&gt;"",N163&gt;B163),"Booking date after appointment date; ","")&amp;IF(AND(P163&lt;&gt;"",Q163&lt;&gt;"",Q163&lt;P163),"Check-out before check-in; ","")&amp;IF(AND(B163&lt;&gt;"",D163&lt;&gt;"",E163&lt;&gt;"",I163&lt;&gt;"",M163&lt;&gt;"Canceled",COUNTIFS($B$2:$B$251,B163,$I$2:$I$251,I163,$M$2:$M$251,"&lt;&gt;Canceled",$D$2:$D$251,"&lt;"&amp;E163,$E$2:$E$251,"&gt;"&amp;D163)&gt;1),"Provider overlap; ","")&amp;IF(AND(B163&lt;&gt;"",D163&lt;&gt;"",E163&lt;&gt;"",J163&lt;&gt;"",K163&lt;&gt;"",M163&lt;&gt;"Canceled",COUNTIFS($B$2:$B$251,B163,$J$2:$J$251,J163,$K$2:$K$251,K163,$M$2:$M$251,"&lt;&gt;Canceled",$D$2:$D$251,"&lt;"&amp;E163,$E$2:$E$251,"&gt;"&amp;D163)&gt;1),"Room overlap; ",""))</f>
        <v/>
      </c>
    </row>
    <row r="164" customFormat="false" ht="15" hidden="false" customHeight="false" outlineLevel="0" collapsed="false">
      <c r="A164" s="13"/>
      <c r="B164" s="14"/>
      <c r="C164" s="15" t="str">
        <f aca="false">IF(B164="","",CHOOSE(WEEKDAY(B164,1),"Sunday","Monday","Tuesday","Wednesday","Thursday","Friday","Saturday"))</f>
        <v/>
      </c>
      <c r="D164" s="16"/>
      <c r="E164" s="16"/>
      <c r="F164" s="17" t="str">
        <f aca="false">IF(OR(D164="",E164="",E164&lt;=D164),"",ROUND((E164-D164)*1440,0))</f>
        <v/>
      </c>
      <c r="G164" s="13"/>
      <c r="H164" s="18"/>
      <c r="I164" s="18"/>
      <c r="J164" s="18"/>
      <c r="K164" s="18"/>
      <c r="L164" s="18"/>
      <c r="M164" s="18"/>
      <c r="N164" s="14"/>
      <c r="O164" s="18"/>
      <c r="P164" s="16"/>
      <c r="Q164" s="16"/>
      <c r="R164" s="19"/>
      <c r="S164" s="20" t="str">
        <f aca="false">IF(A164="","",IF(OR(B164="",D164="",E164=""),"Missing appointment date or time; ",IF(E164&lt;=D164,"End time must be after start time; ",""))&amp;IF(G164="","Missing patient alias; ","")&amp;IF(H164="","Missing visit type; ","")&amp;IF(I164="","Missing provider; ","")&amp;IF(J164="","Missing clinic; ","")&amp;IF(K164="","Missing room; ","")&amp;IF(L164="","Missing appointment mode; ","")&amp;IF(M164="","Missing status; ","")&amp;IF(AND(N164&lt;&gt;"",B164&lt;&gt;"",N164&gt;B164),"Booking date after appointment date; ","")&amp;IF(AND(P164&lt;&gt;"",Q164&lt;&gt;"",Q164&lt;P164),"Check-out before check-in; ","")&amp;IF(AND(B164&lt;&gt;"",D164&lt;&gt;"",E164&lt;&gt;"",I164&lt;&gt;"",M164&lt;&gt;"Canceled",COUNTIFS($B$2:$B$251,B164,$I$2:$I$251,I164,$M$2:$M$251,"&lt;&gt;Canceled",$D$2:$D$251,"&lt;"&amp;E164,$E$2:$E$251,"&gt;"&amp;D164)&gt;1),"Provider overlap; ","")&amp;IF(AND(B164&lt;&gt;"",D164&lt;&gt;"",E164&lt;&gt;"",J164&lt;&gt;"",K164&lt;&gt;"",M164&lt;&gt;"Canceled",COUNTIFS($B$2:$B$251,B164,$J$2:$J$251,J164,$K$2:$K$251,K164,$M$2:$M$251,"&lt;&gt;Canceled",$D$2:$D$251,"&lt;"&amp;E164,$E$2:$E$251,"&gt;"&amp;D164)&gt;1),"Room overlap; ",""))</f>
        <v/>
      </c>
    </row>
    <row r="165" customFormat="false" ht="15" hidden="false" customHeight="false" outlineLevel="0" collapsed="false">
      <c r="A165" s="13"/>
      <c r="B165" s="14"/>
      <c r="C165" s="15" t="str">
        <f aca="false">IF(B165="","",CHOOSE(WEEKDAY(B165,1),"Sunday","Monday","Tuesday","Wednesday","Thursday","Friday","Saturday"))</f>
        <v/>
      </c>
      <c r="D165" s="16"/>
      <c r="E165" s="16"/>
      <c r="F165" s="17" t="str">
        <f aca="false">IF(OR(D165="",E165="",E165&lt;=D165),"",ROUND((E165-D165)*1440,0))</f>
        <v/>
      </c>
      <c r="G165" s="13"/>
      <c r="H165" s="18"/>
      <c r="I165" s="18"/>
      <c r="J165" s="18"/>
      <c r="K165" s="18"/>
      <c r="L165" s="18"/>
      <c r="M165" s="18"/>
      <c r="N165" s="14"/>
      <c r="O165" s="18"/>
      <c r="P165" s="16"/>
      <c r="Q165" s="16"/>
      <c r="R165" s="19"/>
      <c r="S165" s="20" t="str">
        <f aca="false">IF(A165="","",IF(OR(B165="",D165="",E165=""),"Missing appointment date or time; ",IF(E165&lt;=D165,"End time must be after start time; ",""))&amp;IF(G165="","Missing patient alias; ","")&amp;IF(H165="","Missing visit type; ","")&amp;IF(I165="","Missing provider; ","")&amp;IF(J165="","Missing clinic; ","")&amp;IF(K165="","Missing room; ","")&amp;IF(L165="","Missing appointment mode; ","")&amp;IF(M165="","Missing status; ","")&amp;IF(AND(N165&lt;&gt;"",B165&lt;&gt;"",N165&gt;B165),"Booking date after appointment date; ","")&amp;IF(AND(P165&lt;&gt;"",Q165&lt;&gt;"",Q165&lt;P165),"Check-out before check-in; ","")&amp;IF(AND(B165&lt;&gt;"",D165&lt;&gt;"",E165&lt;&gt;"",I165&lt;&gt;"",M165&lt;&gt;"Canceled",COUNTIFS($B$2:$B$251,B165,$I$2:$I$251,I165,$M$2:$M$251,"&lt;&gt;Canceled",$D$2:$D$251,"&lt;"&amp;E165,$E$2:$E$251,"&gt;"&amp;D165)&gt;1),"Provider overlap; ","")&amp;IF(AND(B165&lt;&gt;"",D165&lt;&gt;"",E165&lt;&gt;"",J165&lt;&gt;"",K165&lt;&gt;"",M165&lt;&gt;"Canceled",COUNTIFS($B$2:$B$251,B165,$J$2:$J$251,J165,$K$2:$K$251,K165,$M$2:$M$251,"&lt;&gt;Canceled",$D$2:$D$251,"&lt;"&amp;E165,$E$2:$E$251,"&gt;"&amp;D165)&gt;1),"Room overlap; ",""))</f>
        <v/>
      </c>
    </row>
    <row r="166" customFormat="false" ht="15" hidden="false" customHeight="false" outlineLevel="0" collapsed="false">
      <c r="A166" s="13"/>
      <c r="B166" s="14"/>
      <c r="C166" s="15" t="str">
        <f aca="false">IF(B166="","",CHOOSE(WEEKDAY(B166,1),"Sunday","Monday","Tuesday","Wednesday","Thursday","Friday","Saturday"))</f>
        <v/>
      </c>
      <c r="D166" s="16"/>
      <c r="E166" s="16"/>
      <c r="F166" s="17" t="str">
        <f aca="false">IF(OR(D166="",E166="",E166&lt;=D166),"",ROUND((E166-D166)*1440,0))</f>
        <v/>
      </c>
      <c r="G166" s="13"/>
      <c r="H166" s="18"/>
      <c r="I166" s="18"/>
      <c r="J166" s="18"/>
      <c r="K166" s="18"/>
      <c r="L166" s="18"/>
      <c r="M166" s="18"/>
      <c r="N166" s="14"/>
      <c r="O166" s="18"/>
      <c r="P166" s="16"/>
      <c r="Q166" s="16"/>
      <c r="R166" s="19"/>
      <c r="S166" s="20" t="str">
        <f aca="false">IF(A166="","",IF(OR(B166="",D166="",E166=""),"Missing appointment date or time; ",IF(E166&lt;=D166,"End time must be after start time; ",""))&amp;IF(G166="","Missing patient alias; ","")&amp;IF(H166="","Missing visit type; ","")&amp;IF(I166="","Missing provider; ","")&amp;IF(J166="","Missing clinic; ","")&amp;IF(K166="","Missing room; ","")&amp;IF(L166="","Missing appointment mode; ","")&amp;IF(M166="","Missing status; ","")&amp;IF(AND(N166&lt;&gt;"",B166&lt;&gt;"",N166&gt;B166),"Booking date after appointment date; ","")&amp;IF(AND(P166&lt;&gt;"",Q166&lt;&gt;"",Q166&lt;P166),"Check-out before check-in; ","")&amp;IF(AND(B166&lt;&gt;"",D166&lt;&gt;"",E166&lt;&gt;"",I166&lt;&gt;"",M166&lt;&gt;"Canceled",COUNTIFS($B$2:$B$251,B166,$I$2:$I$251,I166,$M$2:$M$251,"&lt;&gt;Canceled",$D$2:$D$251,"&lt;"&amp;E166,$E$2:$E$251,"&gt;"&amp;D166)&gt;1),"Provider overlap; ","")&amp;IF(AND(B166&lt;&gt;"",D166&lt;&gt;"",E166&lt;&gt;"",J166&lt;&gt;"",K166&lt;&gt;"",M166&lt;&gt;"Canceled",COUNTIFS($B$2:$B$251,B166,$J$2:$J$251,J166,$K$2:$K$251,K166,$M$2:$M$251,"&lt;&gt;Canceled",$D$2:$D$251,"&lt;"&amp;E166,$E$2:$E$251,"&gt;"&amp;D166)&gt;1),"Room overlap; ",""))</f>
        <v/>
      </c>
    </row>
    <row r="167" customFormat="false" ht="15" hidden="false" customHeight="false" outlineLevel="0" collapsed="false">
      <c r="A167" s="13"/>
      <c r="B167" s="14"/>
      <c r="C167" s="15" t="str">
        <f aca="false">IF(B167="","",CHOOSE(WEEKDAY(B167,1),"Sunday","Monday","Tuesday","Wednesday","Thursday","Friday","Saturday"))</f>
        <v/>
      </c>
      <c r="D167" s="16"/>
      <c r="E167" s="16"/>
      <c r="F167" s="17" t="str">
        <f aca="false">IF(OR(D167="",E167="",E167&lt;=D167),"",ROUND((E167-D167)*1440,0))</f>
        <v/>
      </c>
      <c r="G167" s="13"/>
      <c r="H167" s="18"/>
      <c r="I167" s="18"/>
      <c r="J167" s="18"/>
      <c r="K167" s="18"/>
      <c r="L167" s="18"/>
      <c r="M167" s="18"/>
      <c r="N167" s="14"/>
      <c r="O167" s="18"/>
      <c r="P167" s="16"/>
      <c r="Q167" s="16"/>
      <c r="R167" s="19"/>
      <c r="S167" s="20" t="str">
        <f aca="false">IF(A167="","",IF(OR(B167="",D167="",E167=""),"Missing appointment date or time; ",IF(E167&lt;=D167,"End time must be after start time; ",""))&amp;IF(G167="","Missing patient alias; ","")&amp;IF(H167="","Missing visit type; ","")&amp;IF(I167="","Missing provider; ","")&amp;IF(J167="","Missing clinic; ","")&amp;IF(K167="","Missing room; ","")&amp;IF(L167="","Missing appointment mode; ","")&amp;IF(M167="","Missing status; ","")&amp;IF(AND(N167&lt;&gt;"",B167&lt;&gt;"",N167&gt;B167),"Booking date after appointment date; ","")&amp;IF(AND(P167&lt;&gt;"",Q167&lt;&gt;"",Q167&lt;P167),"Check-out before check-in; ","")&amp;IF(AND(B167&lt;&gt;"",D167&lt;&gt;"",E167&lt;&gt;"",I167&lt;&gt;"",M167&lt;&gt;"Canceled",COUNTIFS($B$2:$B$251,B167,$I$2:$I$251,I167,$M$2:$M$251,"&lt;&gt;Canceled",$D$2:$D$251,"&lt;"&amp;E167,$E$2:$E$251,"&gt;"&amp;D167)&gt;1),"Provider overlap; ","")&amp;IF(AND(B167&lt;&gt;"",D167&lt;&gt;"",E167&lt;&gt;"",J167&lt;&gt;"",K167&lt;&gt;"",M167&lt;&gt;"Canceled",COUNTIFS($B$2:$B$251,B167,$J$2:$J$251,J167,$K$2:$K$251,K167,$M$2:$M$251,"&lt;&gt;Canceled",$D$2:$D$251,"&lt;"&amp;E167,$E$2:$E$251,"&gt;"&amp;D167)&gt;1),"Room overlap; ",""))</f>
        <v/>
      </c>
    </row>
    <row r="168" customFormat="false" ht="15" hidden="false" customHeight="false" outlineLevel="0" collapsed="false">
      <c r="A168" s="13"/>
      <c r="B168" s="14"/>
      <c r="C168" s="15" t="str">
        <f aca="false">IF(B168="","",CHOOSE(WEEKDAY(B168,1),"Sunday","Monday","Tuesday","Wednesday","Thursday","Friday","Saturday"))</f>
        <v/>
      </c>
      <c r="D168" s="16"/>
      <c r="E168" s="16"/>
      <c r="F168" s="17" t="str">
        <f aca="false">IF(OR(D168="",E168="",E168&lt;=D168),"",ROUND((E168-D168)*1440,0))</f>
        <v/>
      </c>
      <c r="G168" s="13"/>
      <c r="H168" s="18"/>
      <c r="I168" s="18"/>
      <c r="J168" s="18"/>
      <c r="K168" s="18"/>
      <c r="L168" s="18"/>
      <c r="M168" s="18"/>
      <c r="N168" s="14"/>
      <c r="O168" s="18"/>
      <c r="P168" s="16"/>
      <c r="Q168" s="16"/>
      <c r="R168" s="19"/>
      <c r="S168" s="20" t="str">
        <f aca="false">IF(A168="","",IF(OR(B168="",D168="",E168=""),"Missing appointment date or time; ",IF(E168&lt;=D168,"End time must be after start time; ",""))&amp;IF(G168="","Missing patient alias; ","")&amp;IF(H168="","Missing visit type; ","")&amp;IF(I168="","Missing provider; ","")&amp;IF(J168="","Missing clinic; ","")&amp;IF(K168="","Missing room; ","")&amp;IF(L168="","Missing appointment mode; ","")&amp;IF(M168="","Missing status; ","")&amp;IF(AND(N168&lt;&gt;"",B168&lt;&gt;"",N168&gt;B168),"Booking date after appointment date; ","")&amp;IF(AND(P168&lt;&gt;"",Q168&lt;&gt;"",Q168&lt;P168),"Check-out before check-in; ","")&amp;IF(AND(B168&lt;&gt;"",D168&lt;&gt;"",E168&lt;&gt;"",I168&lt;&gt;"",M168&lt;&gt;"Canceled",COUNTIFS($B$2:$B$251,B168,$I$2:$I$251,I168,$M$2:$M$251,"&lt;&gt;Canceled",$D$2:$D$251,"&lt;"&amp;E168,$E$2:$E$251,"&gt;"&amp;D168)&gt;1),"Provider overlap; ","")&amp;IF(AND(B168&lt;&gt;"",D168&lt;&gt;"",E168&lt;&gt;"",J168&lt;&gt;"",K168&lt;&gt;"",M168&lt;&gt;"Canceled",COUNTIFS($B$2:$B$251,B168,$J$2:$J$251,J168,$K$2:$K$251,K168,$M$2:$M$251,"&lt;&gt;Canceled",$D$2:$D$251,"&lt;"&amp;E168,$E$2:$E$251,"&gt;"&amp;D168)&gt;1),"Room overlap; ",""))</f>
        <v/>
      </c>
    </row>
    <row r="169" customFormat="false" ht="15" hidden="false" customHeight="false" outlineLevel="0" collapsed="false">
      <c r="A169" s="13"/>
      <c r="B169" s="14"/>
      <c r="C169" s="15" t="str">
        <f aca="false">IF(B169="","",CHOOSE(WEEKDAY(B169,1),"Sunday","Monday","Tuesday","Wednesday","Thursday","Friday","Saturday"))</f>
        <v/>
      </c>
      <c r="D169" s="16"/>
      <c r="E169" s="16"/>
      <c r="F169" s="17" t="str">
        <f aca="false">IF(OR(D169="",E169="",E169&lt;=D169),"",ROUND((E169-D169)*1440,0))</f>
        <v/>
      </c>
      <c r="G169" s="13"/>
      <c r="H169" s="18"/>
      <c r="I169" s="18"/>
      <c r="J169" s="18"/>
      <c r="K169" s="18"/>
      <c r="L169" s="18"/>
      <c r="M169" s="18"/>
      <c r="N169" s="14"/>
      <c r="O169" s="18"/>
      <c r="P169" s="16"/>
      <c r="Q169" s="16"/>
      <c r="R169" s="19"/>
      <c r="S169" s="20" t="str">
        <f aca="false">IF(A169="","",IF(OR(B169="",D169="",E169=""),"Missing appointment date or time; ",IF(E169&lt;=D169,"End time must be after start time; ",""))&amp;IF(G169="","Missing patient alias; ","")&amp;IF(H169="","Missing visit type; ","")&amp;IF(I169="","Missing provider; ","")&amp;IF(J169="","Missing clinic; ","")&amp;IF(K169="","Missing room; ","")&amp;IF(L169="","Missing appointment mode; ","")&amp;IF(M169="","Missing status; ","")&amp;IF(AND(N169&lt;&gt;"",B169&lt;&gt;"",N169&gt;B169),"Booking date after appointment date; ","")&amp;IF(AND(P169&lt;&gt;"",Q169&lt;&gt;"",Q169&lt;P169),"Check-out before check-in; ","")&amp;IF(AND(B169&lt;&gt;"",D169&lt;&gt;"",E169&lt;&gt;"",I169&lt;&gt;"",M169&lt;&gt;"Canceled",COUNTIFS($B$2:$B$251,B169,$I$2:$I$251,I169,$M$2:$M$251,"&lt;&gt;Canceled",$D$2:$D$251,"&lt;"&amp;E169,$E$2:$E$251,"&gt;"&amp;D169)&gt;1),"Provider overlap; ","")&amp;IF(AND(B169&lt;&gt;"",D169&lt;&gt;"",E169&lt;&gt;"",J169&lt;&gt;"",K169&lt;&gt;"",M169&lt;&gt;"Canceled",COUNTIFS($B$2:$B$251,B169,$J$2:$J$251,J169,$K$2:$K$251,K169,$M$2:$M$251,"&lt;&gt;Canceled",$D$2:$D$251,"&lt;"&amp;E169,$E$2:$E$251,"&gt;"&amp;D169)&gt;1),"Room overlap; ",""))</f>
        <v/>
      </c>
    </row>
    <row r="170" customFormat="false" ht="15" hidden="false" customHeight="false" outlineLevel="0" collapsed="false">
      <c r="A170" s="13"/>
      <c r="B170" s="14"/>
      <c r="C170" s="15" t="str">
        <f aca="false">IF(B170="","",CHOOSE(WEEKDAY(B170,1),"Sunday","Monday","Tuesday","Wednesday","Thursday","Friday","Saturday"))</f>
        <v/>
      </c>
      <c r="D170" s="16"/>
      <c r="E170" s="16"/>
      <c r="F170" s="17" t="str">
        <f aca="false">IF(OR(D170="",E170="",E170&lt;=D170),"",ROUND((E170-D170)*1440,0))</f>
        <v/>
      </c>
      <c r="G170" s="13"/>
      <c r="H170" s="18"/>
      <c r="I170" s="18"/>
      <c r="J170" s="18"/>
      <c r="K170" s="18"/>
      <c r="L170" s="18"/>
      <c r="M170" s="18"/>
      <c r="N170" s="14"/>
      <c r="O170" s="18"/>
      <c r="P170" s="16"/>
      <c r="Q170" s="16"/>
      <c r="R170" s="19"/>
      <c r="S170" s="20" t="str">
        <f aca="false">IF(A170="","",IF(OR(B170="",D170="",E170=""),"Missing appointment date or time; ",IF(E170&lt;=D170,"End time must be after start time; ",""))&amp;IF(G170="","Missing patient alias; ","")&amp;IF(H170="","Missing visit type; ","")&amp;IF(I170="","Missing provider; ","")&amp;IF(J170="","Missing clinic; ","")&amp;IF(K170="","Missing room; ","")&amp;IF(L170="","Missing appointment mode; ","")&amp;IF(M170="","Missing status; ","")&amp;IF(AND(N170&lt;&gt;"",B170&lt;&gt;"",N170&gt;B170),"Booking date after appointment date; ","")&amp;IF(AND(P170&lt;&gt;"",Q170&lt;&gt;"",Q170&lt;P170),"Check-out before check-in; ","")&amp;IF(AND(B170&lt;&gt;"",D170&lt;&gt;"",E170&lt;&gt;"",I170&lt;&gt;"",M170&lt;&gt;"Canceled",COUNTIFS($B$2:$B$251,B170,$I$2:$I$251,I170,$M$2:$M$251,"&lt;&gt;Canceled",$D$2:$D$251,"&lt;"&amp;E170,$E$2:$E$251,"&gt;"&amp;D170)&gt;1),"Provider overlap; ","")&amp;IF(AND(B170&lt;&gt;"",D170&lt;&gt;"",E170&lt;&gt;"",J170&lt;&gt;"",K170&lt;&gt;"",M170&lt;&gt;"Canceled",COUNTIFS($B$2:$B$251,B170,$J$2:$J$251,J170,$K$2:$K$251,K170,$M$2:$M$251,"&lt;&gt;Canceled",$D$2:$D$251,"&lt;"&amp;E170,$E$2:$E$251,"&gt;"&amp;D170)&gt;1),"Room overlap; ",""))</f>
        <v/>
      </c>
    </row>
    <row r="171" customFormat="false" ht="15" hidden="false" customHeight="false" outlineLevel="0" collapsed="false">
      <c r="A171" s="13"/>
      <c r="B171" s="14"/>
      <c r="C171" s="15" t="str">
        <f aca="false">IF(B171="","",CHOOSE(WEEKDAY(B171,1),"Sunday","Monday","Tuesday","Wednesday","Thursday","Friday","Saturday"))</f>
        <v/>
      </c>
      <c r="D171" s="16"/>
      <c r="E171" s="16"/>
      <c r="F171" s="17" t="str">
        <f aca="false">IF(OR(D171="",E171="",E171&lt;=D171),"",ROUND((E171-D171)*1440,0))</f>
        <v/>
      </c>
      <c r="G171" s="13"/>
      <c r="H171" s="18"/>
      <c r="I171" s="18"/>
      <c r="J171" s="18"/>
      <c r="K171" s="18"/>
      <c r="L171" s="18"/>
      <c r="M171" s="18"/>
      <c r="N171" s="14"/>
      <c r="O171" s="18"/>
      <c r="P171" s="16"/>
      <c r="Q171" s="16"/>
      <c r="R171" s="19"/>
      <c r="S171" s="20" t="str">
        <f aca="false">IF(A171="","",IF(OR(B171="",D171="",E171=""),"Missing appointment date or time; ",IF(E171&lt;=D171,"End time must be after start time; ",""))&amp;IF(G171="","Missing patient alias; ","")&amp;IF(H171="","Missing visit type; ","")&amp;IF(I171="","Missing provider; ","")&amp;IF(J171="","Missing clinic; ","")&amp;IF(K171="","Missing room; ","")&amp;IF(L171="","Missing appointment mode; ","")&amp;IF(M171="","Missing status; ","")&amp;IF(AND(N171&lt;&gt;"",B171&lt;&gt;"",N171&gt;B171),"Booking date after appointment date; ","")&amp;IF(AND(P171&lt;&gt;"",Q171&lt;&gt;"",Q171&lt;P171),"Check-out before check-in; ","")&amp;IF(AND(B171&lt;&gt;"",D171&lt;&gt;"",E171&lt;&gt;"",I171&lt;&gt;"",M171&lt;&gt;"Canceled",COUNTIFS($B$2:$B$251,B171,$I$2:$I$251,I171,$M$2:$M$251,"&lt;&gt;Canceled",$D$2:$D$251,"&lt;"&amp;E171,$E$2:$E$251,"&gt;"&amp;D171)&gt;1),"Provider overlap; ","")&amp;IF(AND(B171&lt;&gt;"",D171&lt;&gt;"",E171&lt;&gt;"",J171&lt;&gt;"",K171&lt;&gt;"",M171&lt;&gt;"Canceled",COUNTIFS($B$2:$B$251,B171,$J$2:$J$251,J171,$K$2:$K$251,K171,$M$2:$M$251,"&lt;&gt;Canceled",$D$2:$D$251,"&lt;"&amp;E171,$E$2:$E$251,"&gt;"&amp;D171)&gt;1),"Room overlap; ",""))</f>
        <v/>
      </c>
    </row>
    <row r="172" customFormat="false" ht="15" hidden="false" customHeight="false" outlineLevel="0" collapsed="false">
      <c r="A172" s="13"/>
      <c r="B172" s="14"/>
      <c r="C172" s="15" t="str">
        <f aca="false">IF(B172="","",CHOOSE(WEEKDAY(B172,1),"Sunday","Monday","Tuesday","Wednesday","Thursday","Friday","Saturday"))</f>
        <v/>
      </c>
      <c r="D172" s="16"/>
      <c r="E172" s="16"/>
      <c r="F172" s="17" t="str">
        <f aca="false">IF(OR(D172="",E172="",E172&lt;=D172),"",ROUND((E172-D172)*1440,0))</f>
        <v/>
      </c>
      <c r="G172" s="13"/>
      <c r="H172" s="18"/>
      <c r="I172" s="18"/>
      <c r="J172" s="18"/>
      <c r="K172" s="18"/>
      <c r="L172" s="18"/>
      <c r="M172" s="18"/>
      <c r="N172" s="14"/>
      <c r="O172" s="18"/>
      <c r="P172" s="16"/>
      <c r="Q172" s="16"/>
      <c r="R172" s="19"/>
      <c r="S172" s="20" t="str">
        <f aca="false">IF(A172="","",IF(OR(B172="",D172="",E172=""),"Missing appointment date or time; ",IF(E172&lt;=D172,"End time must be after start time; ",""))&amp;IF(G172="","Missing patient alias; ","")&amp;IF(H172="","Missing visit type; ","")&amp;IF(I172="","Missing provider; ","")&amp;IF(J172="","Missing clinic; ","")&amp;IF(K172="","Missing room; ","")&amp;IF(L172="","Missing appointment mode; ","")&amp;IF(M172="","Missing status; ","")&amp;IF(AND(N172&lt;&gt;"",B172&lt;&gt;"",N172&gt;B172),"Booking date after appointment date; ","")&amp;IF(AND(P172&lt;&gt;"",Q172&lt;&gt;"",Q172&lt;P172),"Check-out before check-in; ","")&amp;IF(AND(B172&lt;&gt;"",D172&lt;&gt;"",E172&lt;&gt;"",I172&lt;&gt;"",M172&lt;&gt;"Canceled",COUNTIFS($B$2:$B$251,B172,$I$2:$I$251,I172,$M$2:$M$251,"&lt;&gt;Canceled",$D$2:$D$251,"&lt;"&amp;E172,$E$2:$E$251,"&gt;"&amp;D172)&gt;1),"Provider overlap; ","")&amp;IF(AND(B172&lt;&gt;"",D172&lt;&gt;"",E172&lt;&gt;"",J172&lt;&gt;"",K172&lt;&gt;"",M172&lt;&gt;"Canceled",COUNTIFS($B$2:$B$251,B172,$J$2:$J$251,J172,$K$2:$K$251,K172,$M$2:$M$251,"&lt;&gt;Canceled",$D$2:$D$251,"&lt;"&amp;E172,$E$2:$E$251,"&gt;"&amp;D172)&gt;1),"Room overlap; ",""))</f>
        <v/>
      </c>
    </row>
    <row r="173" customFormat="false" ht="15" hidden="false" customHeight="false" outlineLevel="0" collapsed="false">
      <c r="A173" s="13"/>
      <c r="B173" s="14"/>
      <c r="C173" s="15" t="str">
        <f aca="false">IF(B173="","",CHOOSE(WEEKDAY(B173,1),"Sunday","Monday","Tuesday","Wednesday","Thursday","Friday","Saturday"))</f>
        <v/>
      </c>
      <c r="D173" s="16"/>
      <c r="E173" s="16"/>
      <c r="F173" s="17" t="str">
        <f aca="false">IF(OR(D173="",E173="",E173&lt;=D173),"",ROUND((E173-D173)*1440,0))</f>
        <v/>
      </c>
      <c r="G173" s="13"/>
      <c r="H173" s="18"/>
      <c r="I173" s="18"/>
      <c r="J173" s="18"/>
      <c r="K173" s="18"/>
      <c r="L173" s="18"/>
      <c r="M173" s="18"/>
      <c r="N173" s="14"/>
      <c r="O173" s="18"/>
      <c r="P173" s="16"/>
      <c r="Q173" s="16"/>
      <c r="R173" s="19"/>
      <c r="S173" s="20" t="str">
        <f aca="false">IF(A173="","",IF(OR(B173="",D173="",E173=""),"Missing appointment date or time; ",IF(E173&lt;=D173,"End time must be after start time; ",""))&amp;IF(G173="","Missing patient alias; ","")&amp;IF(H173="","Missing visit type; ","")&amp;IF(I173="","Missing provider; ","")&amp;IF(J173="","Missing clinic; ","")&amp;IF(K173="","Missing room; ","")&amp;IF(L173="","Missing appointment mode; ","")&amp;IF(M173="","Missing status; ","")&amp;IF(AND(N173&lt;&gt;"",B173&lt;&gt;"",N173&gt;B173),"Booking date after appointment date; ","")&amp;IF(AND(P173&lt;&gt;"",Q173&lt;&gt;"",Q173&lt;P173),"Check-out before check-in; ","")&amp;IF(AND(B173&lt;&gt;"",D173&lt;&gt;"",E173&lt;&gt;"",I173&lt;&gt;"",M173&lt;&gt;"Canceled",COUNTIFS($B$2:$B$251,B173,$I$2:$I$251,I173,$M$2:$M$251,"&lt;&gt;Canceled",$D$2:$D$251,"&lt;"&amp;E173,$E$2:$E$251,"&gt;"&amp;D173)&gt;1),"Provider overlap; ","")&amp;IF(AND(B173&lt;&gt;"",D173&lt;&gt;"",E173&lt;&gt;"",J173&lt;&gt;"",K173&lt;&gt;"",M173&lt;&gt;"Canceled",COUNTIFS($B$2:$B$251,B173,$J$2:$J$251,J173,$K$2:$K$251,K173,$M$2:$M$251,"&lt;&gt;Canceled",$D$2:$D$251,"&lt;"&amp;E173,$E$2:$E$251,"&gt;"&amp;D173)&gt;1),"Room overlap; ",""))</f>
        <v/>
      </c>
    </row>
    <row r="174" customFormat="false" ht="15" hidden="false" customHeight="false" outlineLevel="0" collapsed="false">
      <c r="A174" s="13"/>
      <c r="B174" s="14"/>
      <c r="C174" s="15" t="str">
        <f aca="false">IF(B174="","",CHOOSE(WEEKDAY(B174,1),"Sunday","Monday","Tuesday","Wednesday","Thursday","Friday","Saturday"))</f>
        <v/>
      </c>
      <c r="D174" s="16"/>
      <c r="E174" s="16"/>
      <c r="F174" s="17" t="str">
        <f aca="false">IF(OR(D174="",E174="",E174&lt;=D174),"",ROUND((E174-D174)*1440,0))</f>
        <v/>
      </c>
      <c r="G174" s="13"/>
      <c r="H174" s="18"/>
      <c r="I174" s="18"/>
      <c r="J174" s="18"/>
      <c r="K174" s="18"/>
      <c r="L174" s="18"/>
      <c r="M174" s="18"/>
      <c r="N174" s="14"/>
      <c r="O174" s="18"/>
      <c r="P174" s="16"/>
      <c r="Q174" s="16"/>
      <c r="R174" s="19"/>
      <c r="S174" s="20" t="str">
        <f aca="false">IF(A174="","",IF(OR(B174="",D174="",E174=""),"Missing appointment date or time; ",IF(E174&lt;=D174,"End time must be after start time; ",""))&amp;IF(G174="","Missing patient alias; ","")&amp;IF(H174="","Missing visit type; ","")&amp;IF(I174="","Missing provider; ","")&amp;IF(J174="","Missing clinic; ","")&amp;IF(K174="","Missing room; ","")&amp;IF(L174="","Missing appointment mode; ","")&amp;IF(M174="","Missing status; ","")&amp;IF(AND(N174&lt;&gt;"",B174&lt;&gt;"",N174&gt;B174),"Booking date after appointment date; ","")&amp;IF(AND(P174&lt;&gt;"",Q174&lt;&gt;"",Q174&lt;P174),"Check-out before check-in; ","")&amp;IF(AND(B174&lt;&gt;"",D174&lt;&gt;"",E174&lt;&gt;"",I174&lt;&gt;"",M174&lt;&gt;"Canceled",COUNTIFS($B$2:$B$251,B174,$I$2:$I$251,I174,$M$2:$M$251,"&lt;&gt;Canceled",$D$2:$D$251,"&lt;"&amp;E174,$E$2:$E$251,"&gt;"&amp;D174)&gt;1),"Provider overlap; ","")&amp;IF(AND(B174&lt;&gt;"",D174&lt;&gt;"",E174&lt;&gt;"",J174&lt;&gt;"",K174&lt;&gt;"",M174&lt;&gt;"Canceled",COUNTIFS($B$2:$B$251,B174,$J$2:$J$251,J174,$K$2:$K$251,K174,$M$2:$M$251,"&lt;&gt;Canceled",$D$2:$D$251,"&lt;"&amp;E174,$E$2:$E$251,"&gt;"&amp;D174)&gt;1),"Room overlap; ",""))</f>
        <v/>
      </c>
    </row>
    <row r="175" customFormat="false" ht="15" hidden="false" customHeight="false" outlineLevel="0" collapsed="false">
      <c r="A175" s="13"/>
      <c r="B175" s="14"/>
      <c r="C175" s="15" t="str">
        <f aca="false">IF(B175="","",CHOOSE(WEEKDAY(B175,1),"Sunday","Monday","Tuesday","Wednesday","Thursday","Friday","Saturday"))</f>
        <v/>
      </c>
      <c r="D175" s="16"/>
      <c r="E175" s="16"/>
      <c r="F175" s="17" t="str">
        <f aca="false">IF(OR(D175="",E175="",E175&lt;=D175),"",ROUND((E175-D175)*1440,0))</f>
        <v/>
      </c>
      <c r="G175" s="13"/>
      <c r="H175" s="18"/>
      <c r="I175" s="18"/>
      <c r="J175" s="18"/>
      <c r="K175" s="18"/>
      <c r="L175" s="18"/>
      <c r="M175" s="18"/>
      <c r="N175" s="14"/>
      <c r="O175" s="18"/>
      <c r="P175" s="16"/>
      <c r="Q175" s="16"/>
      <c r="R175" s="19"/>
      <c r="S175" s="20" t="str">
        <f aca="false">IF(A175="","",IF(OR(B175="",D175="",E175=""),"Missing appointment date or time; ",IF(E175&lt;=D175,"End time must be after start time; ",""))&amp;IF(G175="","Missing patient alias; ","")&amp;IF(H175="","Missing visit type; ","")&amp;IF(I175="","Missing provider; ","")&amp;IF(J175="","Missing clinic; ","")&amp;IF(K175="","Missing room; ","")&amp;IF(L175="","Missing appointment mode; ","")&amp;IF(M175="","Missing status; ","")&amp;IF(AND(N175&lt;&gt;"",B175&lt;&gt;"",N175&gt;B175),"Booking date after appointment date; ","")&amp;IF(AND(P175&lt;&gt;"",Q175&lt;&gt;"",Q175&lt;P175),"Check-out before check-in; ","")&amp;IF(AND(B175&lt;&gt;"",D175&lt;&gt;"",E175&lt;&gt;"",I175&lt;&gt;"",M175&lt;&gt;"Canceled",COUNTIFS($B$2:$B$251,B175,$I$2:$I$251,I175,$M$2:$M$251,"&lt;&gt;Canceled",$D$2:$D$251,"&lt;"&amp;E175,$E$2:$E$251,"&gt;"&amp;D175)&gt;1),"Provider overlap; ","")&amp;IF(AND(B175&lt;&gt;"",D175&lt;&gt;"",E175&lt;&gt;"",J175&lt;&gt;"",K175&lt;&gt;"",M175&lt;&gt;"Canceled",COUNTIFS($B$2:$B$251,B175,$J$2:$J$251,J175,$K$2:$K$251,K175,$M$2:$M$251,"&lt;&gt;Canceled",$D$2:$D$251,"&lt;"&amp;E175,$E$2:$E$251,"&gt;"&amp;D175)&gt;1),"Room overlap; ",""))</f>
        <v/>
      </c>
    </row>
    <row r="176" customFormat="false" ht="15" hidden="false" customHeight="false" outlineLevel="0" collapsed="false">
      <c r="A176" s="13"/>
      <c r="B176" s="14"/>
      <c r="C176" s="15" t="str">
        <f aca="false">IF(B176="","",CHOOSE(WEEKDAY(B176,1),"Sunday","Monday","Tuesday","Wednesday","Thursday","Friday","Saturday"))</f>
        <v/>
      </c>
      <c r="D176" s="16"/>
      <c r="E176" s="16"/>
      <c r="F176" s="17" t="str">
        <f aca="false">IF(OR(D176="",E176="",E176&lt;=D176),"",ROUND((E176-D176)*1440,0))</f>
        <v/>
      </c>
      <c r="G176" s="13"/>
      <c r="H176" s="18"/>
      <c r="I176" s="18"/>
      <c r="J176" s="18"/>
      <c r="K176" s="18"/>
      <c r="L176" s="18"/>
      <c r="M176" s="18"/>
      <c r="N176" s="14"/>
      <c r="O176" s="18"/>
      <c r="P176" s="16"/>
      <c r="Q176" s="16"/>
      <c r="R176" s="19"/>
      <c r="S176" s="20" t="str">
        <f aca="false">IF(A176="","",IF(OR(B176="",D176="",E176=""),"Missing appointment date or time; ",IF(E176&lt;=D176,"End time must be after start time; ",""))&amp;IF(G176="","Missing patient alias; ","")&amp;IF(H176="","Missing visit type; ","")&amp;IF(I176="","Missing provider; ","")&amp;IF(J176="","Missing clinic; ","")&amp;IF(K176="","Missing room; ","")&amp;IF(L176="","Missing appointment mode; ","")&amp;IF(M176="","Missing status; ","")&amp;IF(AND(N176&lt;&gt;"",B176&lt;&gt;"",N176&gt;B176),"Booking date after appointment date; ","")&amp;IF(AND(P176&lt;&gt;"",Q176&lt;&gt;"",Q176&lt;P176),"Check-out before check-in; ","")&amp;IF(AND(B176&lt;&gt;"",D176&lt;&gt;"",E176&lt;&gt;"",I176&lt;&gt;"",M176&lt;&gt;"Canceled",COUNTIFS($B$2:$B$251,B176,$I$2:$I$251,I176,$M$2:$M$251,"&lt;&gt;Canceled",$D$2:$D$251,"&lt;"&amp;E176,$E$2:$E$251,"&gt;"&amp;D176)&gt;1),"Provider overlap; ","")&amp;IF(AND(B176&lt;&gt;"",D176&lt;&gt;"",E176&lt;&gt;"",J176&lt;&gt;"",K176&lt;&gt;"",M176&lt;&gt;"Canceled",COUNTIFS($B$2:$B$251,B176,$J$2:$J$251,J176,$K$2:$K$251,K176,$M$2:$M$251,"&lt;&gt;Canceled",$D$2:$D$251,"&lt;"&amp;E176,$E$2:$E$251,"&gt;"&amp;D176)&gt;1),"Room overlap; ",""))</f>
        <v/>
      </c>
    </row>
    <row r="177" customFormat="false" ht="15" hidden="false" customHeight="false" outlineLevel="0" collapsed="false">
      <c r="A177" s="13"/>
      <c r="B177" s="14"/>
      <c r="C177" s="15" t="str">
        <f aca="false">IF(B177="","",CHOOSE(WEEKDAY(B177,1),"Sunday","Monday","Tuesday","Wednesday","Thursday","Friday","Saturday"))</f>
        <v/>
      </c>
      <c r="D177" s="16"/>
      <c r="E177" s="16"/>
      <c r="F177" s="17" t="str">
        <f aca="false">IF(OR(D177="",E177="",E177&lt;=D177),"",ROUND((E177-D177)*1440,0))</f>
        <v/>
      </c>
      <c r="G177" s="13"/>
      <c r="H177" s="18"/>
      <c r="I177" s="18"/>
      <c r="J177" s="18"/>
      <c r="K177" s="18"/>
      <c r="L177" s="18"/>
      <c r="M177" s="18"/>
      <c r="N177" s="14"/>
      <c r="O177" s="18"/>
      <c r="P177" s="16"/>
      <c r="Q177" s="16"/>
      <c r="R177" s="19"/>
      <c r="S177" s="20" t="str">
        <f aca="false">IF(A177="","",IF(OR(B177="",D177="",E177=""),"Missing appointment date or time; ",IF(E177&lt;=D177,"End time must be after start time; ",""))&amp;IF(G177="","Missing patient alias; ","")&amp;IF(H177="","Missing visit type; ","")&amp;IF(I177="","Missing provider; ","")&amp;IF(J177="","Missing clinic; ","")&amp;IF(K177="","Missing room; ","")&amp;IF(L177="","Missing appointment mode; ","")&amp;IF(M177="","Missing status; ","")&amp;IF(AND(N177&lt;&gt;"",B177&lt;&gt;"",N177&gt;B177),"Booking date after appointment date; ","")&amp;IF(AND(P177&lt;&gt;"",Q177&lt;&gt;"",Q177&lt;P177),"Check-out before check-in; ","")&amp;IF(AND(B177&lt;&gt;"",D177&lt;&gt;"",E177&lt;&gt;"",I177&lt;&gt;"",M177&lt;&gt;"Canceled",COUNTIFS($B$2:$B$251,B177,$I$2:$I$251,I177,$M$2:$M$251,"&lt;&gt;Canceled",$D$2:$D$251,"&lt;"&amp;E177,$E$2:$E$251,"&gt;"&amp;D177)&gt;1),"Provider overlap; ","")&amp;IF(AND(B177&lt;&gt;"",D177&lt;&gt;"",E177&lt;&gt;"",J177&lt;&gt;"",K177&lt;&gt;"",M177&lt;&gt;"Canceled",COUNTIFS($B$2:$B$251,B177,$J$2:$J$251,J177,$K$2:$K$251,K177,$M$2:$M$251,"&lt;&gt;Canceled",$D$2:$D$251,"&lt;"&amp;E177,$E$2:$E$251,"&gt;"&amp;D177)&gt;1),"Room overlap; ",""))</f>
        <v/>
      </c>
    </row>
    <row r="178" customFormat="false" ht="15" hidden="false" customHeight="false" outlineLevel="0" collapsed="false">
      <c r="A178" s="13"/>
      <c r="B178" s="14"/>
      <c r="C178" s="15" t="str">
        <f aca="false">IF(B178="","",CHOOSE(WEEKDAY(B178,1),"Sunday","Monday","Tuesday","Wednesday","Thursday","Friday","Saturday"))</f>
        <v/>
      </c>
      <c r="D178" s="16"/>
      <c r="E178" s="16"/>
      <c r="F178" s="17" t="str">
        <f aca="false">IF(OR(D178="",E178="",E178&lt;=D178),"",ROUND((E178-D178)*1440,0))</f>
        <v/>
      </c>
      <c r="G178" s="13"/>
      <c r="H178" s="18"/>
      <c r="I178" s="18"/>
      <c r="J178" s="18"/>
      <c r="K178" s="18"/>
      <c r="L178" s="18"/>
      <c r="M178" s="18"/>
      <c r="N178" s="14"/>
      <c r="O178" s="18"/>
      <c r="P178" s="16"/>
      <c r="Q178" s="16"/>
      <c r="R178" s="19"/>
      <c r="S178" s="20" t="str">
        <f aca="false">IF(A178="","",IF(OR(B178="",D178="",E178=""),"Missing appointment date or time; ",IF(E178&lt;=D178,"End time must be after start time; ",""))&amp;IF(G178="","Missing patient alias; ","")&amp;IF(H178="","Missing visit type; ","")&amp;IF(I178="","Missing provider; ","")&amp;IF(J178="","Missing clinic; ","")&amp;IF(K178="","Missing room; ","")&amp;IF(L178="","Missing appointment mode; ","")&amp;IF(M178="","Missing status; ","")&amp;IF(AND(N178&lt;&gt;"",B178&lt;&gt;"",N178&gt;B178),"Booking date after appointment date; ","")&amp;IF(AND(P178&lt;&gt;"",Q178&lt;&gt;"",Q178&lt;P178),"Check-out before check-in; ","")&amp;IF(AND(B178&lt;&gt;"",D178&lt;&gt;"",E178&lt;&gt;"",I178&lt;&gt;"",M178&lt;&gt;"Canceled",COUNTIFS($B$2:$B$251,B178,$I$2:$I$251,I178,$M$2:$M$251,"&lt;&gt;Canceled",$D$2:$D$251,"&lt;"&amp;E178,$E$2:$E$251,"&gt;"&amp;D178)&gt;1),"Provider overlap; ","")&amp;IF(AND(B178&lt;&gt;"",D178&lt;&gt;"",E178&lt;&gt;"",J178&lt;&gt;"",K178&lt;&gt;"",M178&lt;&gt;"Canceled",COUNTIFS($B$2:$B$251,B178,$J$2:$J$251,J178,$K$2:$K$251,K178,$M$2:$M$251,"&lt;&gt;Canceled",$D$2:$D$251,"&lt;"&amp;E178,$E$2:$E$251,"&gt;"&amp;D178)&gt;1),"Room overlap; ",""))</f>
        <v/>
      </c>
    </row>
    <row r="179" customFormat="false" ht="15" hidden="false" customHeight="false" outlineLevel="0" collapsed="false">
      <c r="A179" s="13"/>
      <c r="B179" s="14"/>
      <c r="C179" s="15" t="str">
        <f aca="false">IF(B179="","",CHOOSE(WEEKDAY(B179,1),"Sunday","Monday","Tuesday","Wednesday","Thursday","Friday","Saturday"))</f>
        <v/>
      </c>
      <c r="D179" s="16"/>
      <c r="E179" s="16"/>
      <c r="F179" s="17" t="str">
        <f aca="false">IF(OR(D179="",E179="",E179&lt;=D179),"",ROUND((E179-D179)*1440,0))</f>
        <v/>
      </c>
      <c r="G179" s="13"/>
      <c r="H179" s="18"/>
      <c r="I179" s="18"/>
      <c r="J179" s="18"/>
      <c r="K179" s="18"/>
      <c r="L179" s="18"/>
      <c r="M179" s="18"/>
      <c r="N179" s="14"/>
      <c r="O179" s="18"/>
      <c r="P179" s="16"/>
      <c r="Q179" s="16"/>
      <c r="R179" s="19"/>
      <c r="S179" s="20" t="str">
        <f aca="false">IF(A179="","",IF(OR(B179="",D179="",E179=""),"Missing appointment date or time; ",IF(E179&lt;=D179,"End time must be after start time; ",""))&amp;IF(G179="","Missing patient alias; ","")&amp;IF(H179="","Missing visit type; ","")&amp;IF(I179="","Missing provider; ","")&amp;IF(J179="","Missing clinic; ","")&amp;IF(K179="","Missing room; ","")&amp;IF(L179="","Missing appointment mode; ","")&amp;IF(M179="","Missing status; ","")&amp;IF(AND(N179&lt;&gt;"",B179&lt;&gt;"",N179&gt;B179),"Booking date after appointment date; ","")&amp;IF(AND(P179&lt;&gt;"",Q179&lt;&gt;"",Q179&lt;P179),"Check-out before check-in; ","")&amp;IF(AND(B179&lt;&gt;"",D179&lt;&gt;"",E179&lt;&gt;"",I179&lt;&gt;"",M179&lt;&gt;"Canceled",COUNTIFS($B$2:$B$251,B179,$I$2:$I$251,I179,$M$2:$M$251,"&lt;&gt;Canceled",$D$2:$D$251,"&lt;"&amp;E179,$E$2:$E$251,"&gt;"&amp;D179)&gt;1),"Provider overlap; ","")&amp;IF(AND(B179&lt;&gt;"",D179&lt;&gt;"",E179&lt;&gt;"",J179&lt;&gt;"",K179&lt;&gt;"",M179&lt;&gt;"Canceled",COUNTIFS($B$2:$B$251,B179,$J$2:$J$251,J179,$K$2:$K$251,K179,$M$2:$M$251,"&lt;&gt;Canceled",$D$2:$D$251,"&lt;"&amp;E179,$E$2:$E$251,"&gt;"&amp;D179)&gt;1),"Room overlap; ",""))</f>
        <v/>
      </c>
    </row>
    <row r="180" customFormat="false" ht="15" hidden="false" customHeight="false" outlineLevel="0" collapsed="false">
      <c r="A180" s="13"/>
      <c r="B180" s="14"/>
      <c r="C180" s="15" t="str">
        <f aca="false">IF(B180="","",CHOOSE(WEEKDAY(B180,1),"Sunday","Monday","Tuesday","Wednesday","Thursday","Friday","Saturday"))</f>
        <v/>
      </c>
      <c r="D180" s="16"/>
      <c r="E180" s="16"/>
      <c r="F180" s="17" t="str">
        <f aca="false">IF(OR(D180="",E180="",E180&lt;=D180),"",ROUND((E180-D180)*1440,0))</f>
        <v/>
      </c>
      <c r="G180" s="13"/>
      <c r="H180" s="18"/>
      <c r="I180" s="18"/>
      <c r="J180" s="18"/>
      <c r="K180" s="18"/>
      <c r="L180" s="18"/>
      <c r="M180" s="18"/>
      <c r="N180" s="14"/>
      <c r="O180" s="18"/>
      <c r="P180" s="16"/>
      <c r="Q180" s="16"/>
      <c r="R180" s="19"/>
      <c r="S180" s="20" t="str">
        <f aca="false">IF(A180="","",IF(OR(B180="",D180="",E180=""),"Missing appointment date or time; ",IF(E180&lt;=D180,"End time must be after start time; ",""))&amp;IF(G180="","Missing patient alias; ","")&amp;IF(H180="","Missing visit type; ","")&amp;IF(I180="","Missing provider; ","")&amp;IF(J180="","Missing clinic; ","")&amp;IF(K180="","Missing room; ","")&amp;IF(L180="","Missing appointment mode; ","")&amp;IF(M180="","Missing status; ","")&amp;IF(AND(N180&lt;&gt;"",B180&lt;&gt;"",N180&gt;B180),"Booking date after appointment date; ","")&amp;IF(AND(P180&lt;&gt;"",Q180&lt;&gt;"",Q180&lt;P180),"Check-out before check-in; ","")&amp;IF(AND(B180&lt;&gt;"",D180&lt;&gt;"",E180&lt;&gt;"",I180&lt;&gt;"",M180&lt;&gt;"Canceled",COUNTIFS($B$2:$B$251,B180,$I$2:$I$251,I180,$M$2:$M$251,"&lt;&gt;Canceled",$D$2:$D$251,"&lt;"&amp;E180,$E$2:$E$251,"&gt;"&amp;D180)&gt;1),"Provider overlap; ","")&amp;IF(AND(B180&lt;&gt;"",D180&lt;&gt;"",E180&lt;&gt;"",J180&lt;&gt;"",K180&lt;&gt;"",M180&lt;&gt;"Canceled",COUNTIFS($B$2:$B$251,B180,$J$2:$J$251,J180,$K$2:$K$251,K180,$M$2:$M$251,"&lt;&gt;Canceled",$D$2:$D$251,"&lt;"&amp;E180,$E$2:$E$251,"&gt;"&amp;D180)&gt;1),"Room overlap; ",""))</f>
        <v/>
      </c>
    </row>
    <row r="181" customFormat="false" ht="15" hidden="false" customHeight="false" outlineLevel="0" collapsed="false">
      <c r="A181" s="13"/>
      <c r="B181" s="14"/>
      <c r="C181" s="15" t="str">
        <f aca="false">IF(B181="","",CHOOSE(WEEKDAY(B181,1),"Sunday","Monday","Tuesday","Wednesday","Thursday","Friday","Saturday"))</f>
        <v/>
      </c>
      <c r="D181" s="16"/>
      <c r="E181" s="16"/>
      <c r="F181" s="17" t="str">
        <f aca="false">IF(OR(D181="",E181="",E181&lt;=D181),"",ROUND((E181-D181)*1440,0))</f>
        <v/>
      </c>
      <c r="G181" s="13"/>
      <c r="H181" s="18"/>
      <c r="I181" s="18"/>
      <c r="J181" s="18"/>
      <c r="K181" s="18"/>
      <c r="L181" s="18"/>
      <c r="M181" s="18"/>
      <c r="N181" s="14"/>
      <c r="O181" s="18"/>
      <c r="P181" s="16"/>
      <c r="Q181" s="16"/>
      <c r="R181" s="19"/>
      <c r="S181" s="20" t="str">
        <f aca="false">IF(A181="","",IF(OR(B181="",D181="",E181=""),"Missing appointment date or time; ",IF(E181&lt;=D181,"End time must be after start time; ",""))&amp;IF(G181="","Missing patient alias; ","")&amp;IF(H181="","Missing visit type; ","")&amp;IF(I181="","Missing provider; ","")&amp;IF(J181="","Missing clinic; ","")&amp;IF(K181="","Missing room; ","")&amp;IF(L181="","Missing appointment mode; ","")&amp;IF(M181="","Missing status; ","")&amp;IF(AND(N181&lt;&gt;"",B181&lt;&gt;"",N181&gt;B181),"Booking date after appointment date; ","")&amp;IF(AND(P181&lt;&gt;"",Q181&lt;&gt;"",Q181&lt;P181),"Check-out before check-in; ","")&amp;IF(AND(B181&lt;&gt;"",D181&lt;&gt;"",E181&lt;&gt;"",I181&lt;&gt;"",M181&lt;&gt;"Canceled",COUNTIFS($B$2:$B$251,B181,$I$2:$I$251,I181,$M$2:$M$251,"&lt;&gt;Canceled",$D$2:$D$251,"&lt;"&amp;E181,$E$2:$E$251,"&gt;"&amp;D181)&gt;1),"Provider overlap; ","")&amp;IF(AND(B181&lt;&gt;"",D181&lt;&gt;"",E181&lt;&gt;"",J181&lt;&gt;"",K181&lt;&gt;"",M181&lt;&gt;"Canceled",COUNTIFS($B$2:$B$251,B181,$J$2:$J$251,J181,$K$2:$K$251,K181,$M$2:$M$251,"&lt;&gt;Canceled",$D$2:$D$251,"&lt;"&amp;E181,$E$2:$E$251,"&gt;"&amp;D181)&gt;1),"Room overlap; ",""))</f>
        <v/>
      </c>
    </row>
    <row r="182" customFormat="false" ht="15" hidden="false" customHeight="false" outlineLevel="0" collapsed="false">
      <c r="A182" s="13"/>
      <c r="B182" s="14"/>
      <c r="C182" s="15" t="str">
        <f aca="false">IF(B182="","",CHOOSE(WEEKDAY(B182,1),"Sunday","Monday","Tuesday","Wednesday","Thursday","Friday","Saturday"))</f>
        <v/>
      </c>
      <c r="D182" s="16"/>
      <c r="E182" s="16"/>
      <c r="F182" s="17" t="str">
        <f aca="false">IF(OR(D182="",E182="",E182&lt;=D182),"",ROUND((E182-D182)*1440,0))</f>
        <v/>
      </c>
      <c r="G182" s="13"/>
      <c r="H182" s="18"/>
      <c r="I182" s="18"/>
      <c r="J182" s="18"/>
      <c r="K182" s="18"/>
      <c r="L182" s="18"/>
      <c r="M182" s="18"/>
      <c r="N182" s="14"/>
      <c r="O182" s="18"/>
      <c r="P182" s="16"/>
      <c r="Q182" s="16"/>
      <c r="R182" s="19"/>
      <c r="S182" s="20" t="str">
        <f aca="false">IF(A182="","",IF(OR(B182="",D182="",E182=""),"Missing appointment date or time; ",IF(E182&lt;=D182,"End time must be after start time; ",""))&amp;IF(G182="","Missing patient alias; ","")&amp;IF(H182="","Missing visit type; ","")&amp;IF(I182="","Missing provider; ","")&amp;IF(J182="","Missing clinic; ","")&amp;IF(K182="","Missing room; ","")&amp;IF(L182="","Missing appointment mode; ","")&amp;IF(M182="","Missing status; ","")&amp;IF(AND(N182&lt;&gt;"",B182&lt;&gt;"",N182&gt;B182),"Booking date after appointment date; ","")&amp;IF(AND(P182&lt;&gt;"",Q182&lt;&gt;"",Q182&lt;P182),"Check-out before check-in; ","")&amp;IF(AND(B182&lt;&gt;"",D182&lt;&gt;"",E182&lt;&gt;"",I182&lt;&gt;"",M182&lt;&gt;"Canceled",COUNTIFS($B$2:$B$251,B182,$I$2:$I$251,I182,$M$2:$M$251,"&lt;&gt;Canceled",$D$2:$D$251,"&lt;"&amp;E182,$E$2:$E$251,"&gt;"&amp;D182)&gt;1),"Provider overlap; ","")&amp;IF(AND(B182&lt;&gt;"",D182&lt;&gt;"",E182&lt;&gt;"",J182&lt;&gt;"",K182&lt;&gt;"",M182&lt;&gt;"Canceled",COUNTIFS($B$2:$B$251,B182,$J$2:$J$251,J182,$K$2:$K$251,K182,$M$2:$M$251,"&lt;&gt;Canceled",$D$2:$D$251,"&lt;"&amp;E182,$E$2:$E$251,"&gt;"&amp;D182)&gt;1),"Room overlap; ",""))</f>
        <v/>
      </c>
    </row>
    <row r="183" customFormat="false" ht="15" hidden="false" customHeight="false" outlineLevel="0" collapsed="false">
      <c r="A183" s="13"/>
      <c r="B183" s="14"/>
      <c r="C183" s="15" t="str">
        <f aca="false">IF(B183="","",CHOOSE(WEEKDAY(B183,1),"Sunday","Monday","Tuesday","Wednesday","Thursday","Friday","Saturday"))</f>
        <v/>
      </c>
      <c r="D183" s="16"/>
      <c r="E183" s="16"/>
      <c r="F183" s="17" t="str">
        <f aca="false">IF(OR(D183="",E183="",E183&lt;=D183),"",ROUND((E183-D183)*1440,0))</f>
        <v/>
      </c>
      <c r="G183" s="13"/>
      <c r="H183" s="18"/>
      <c r="I183" s="18"/>
      <c r="J183" s="18"/>
      <c r="K183" s="18"/>
      <c r="L183" s="18"/>
      <c r="M183" s="18"/>
      <c r="N183" s="14"/>
      <c r="O183" s="18"/>
      <c r="P183" s="16"/>
      <c r="Q183" s="16"/>
      <c r="R183" s="19"/>
      <c r="S183" s="20" t="str">
        <f aca="false">IF(A183="","",IF(OR(B183="",D183="",E183=""),"Missing appointment date or time; ",IF(E183&lt;=D183,"End time must be after start time; ",""))&amp;IF(G183="","Missing patient alias; ","")&amp;IF(H183="","Missing visit type; ","")&amp;IF(I183="","Missing provider; ","")&amp;IF(J183="","Missing clinic; ","")&amp;IF(K183="","Missing room; ","")&amp;IF(L183="","Missing appointment mode; ","")&amp;IF(M183="","Missing status; ","")&amp;IF(AND(N183&lt;&gt;"",B183&lt;&gt;"",N183&gt;B183),"Booking date after appointment date; ","")&amp;IF(AND(P183&lt;&gt;"",Q183&lt;&gt;"",Q183&lt;P183),"Check-out before check-in; ","")&amp;IF(AND(B183&lt;&gt;"",D183&lt;&gt;"",E183&lt;&gt;"",I183&lt;&gt;"",M183&lt;&gt;"Canceled",COUNTIFS($B$2:$B$251,B183,$I$2:$I$251,I183,$M$2:$M$251,"&lt;&gt;Canceled",$D$2:$D$251,"&lt;"&amp;E183,$E$2:$E$251,"&gt;"&amp;D183)&gt;1),"Provider overlap; ","")&amp;IF(AND(B183&lt;&gt;"",D183&lt;&gt;"",E183&lt;&gt;"",J183&lt;&gt;"",K183&lt;&gt;"",M183&lt;&gt;"Canceled",COUNTIFS($B$2:$B$251,B183,$J$2:$J$251,J183,$K$2:$K$251,K183,$M$2:$M$251,"&lt;&gt;Canceled",$D$2:$D$251,"&lt;"&amp;E183,$E$2:$E$251,"&gt;"&amp;D183)&gt;1),"Room overlap; ",""))</f>
        <v/>
      </c>
    </row>
    <row r="184" customFormat="false" ht="15" hidden="false" customHeight="false" outlineLevel="0" collapsed="false">
      <c r="A184" s="13"/>
      <c r="B184" s="14"/>
      <c r="C184" s="15" t="str">
        <f aca="false">IF(B184="","",CHOOSE(WEEKDAY(B184,1),"Sunday","Monday","Tuesday","Wednesday","Thursday","Friday","Saturday"))</f>
        <v/>
      </c>
      <c r="D184" s="16"/>
      <c r="E184" s="16"/>
      <c r="F184" s="17" t="str">
        <f aca="false">IF(OR(D184="",E184="",E184&lt;=D184),"",ROUND((E184-D184)*1440,0))</f>
        <v/>
      </c>
      <c r="G184" s="13"/>
      <c r="H184" s="18"/>
      <c r="I184" s="18"/>
      <c r="J184" s="18"/>
      <c r="K184" s="18"/>
      <c r="L184" s="18"/>
      <c r="M184" s="18"/>
      <c r="N184" s="14"/>
      <c r="O184" s="18"/>
      <c r="P184" s="16"/>
      <c r="Q184" s="16"/>
      <c r="R184" s="19"/>
      <c r="S184" s="20" t="str">
        <f aca="false">IF(A184="","",IF(OR(B184="",D184="",E184=""),"Missing appointment date or time; ",IF(E184&lt;=D184,"End time must be after start time; ",""))&amp;IF(G184="","Missing patient alias; ","")&amp;IF(H184="","Missing visit type; ","")&amp;IF(I184="","Missing provider; ","")&amp;IF(J184="","Missing clinic; ","")&amp;IF(K184="","Missing room; ","")&amp;IF(L184="","Missing appointment mode; ","")&amp;IF(M184="","Missing status; ","")&amp;IF(AND(N184&lt;&gt;"",B184&lt;&gt;"",N184&gt;B184),"Booking date after appointment date; ","")&amp;IF(AND(P184&lt;&gt;"",Q184&lt;&gt;"",Q184&lt;P184),"Check-out before check-in; ","")&amp;IF(AND(B184&lt;&gt;"",D184&lt;&gt;"",E184&lt;&gt;"",I184&lt;&gt;"",M184&lt;&gt;"Canceled",COUNTIFS($B$2:$B$251,B184,$I$2:$I$251,I184,$M$2:$M$251,"&lt;&gt;Canceled",$D$2:$D$251,"&lt;"&amp;E184,$E$2:$E$251,"&gt;"&amp;D184)&gt;1),"Provider overlap; ","")&amp;IF(AND(B184&lt;&gt;"",D184&lt;&gt;"",E184&lt;&gt;"",J184&lt;&gt;"",K184&lt;&gt;"",M184&lt;&gt;"Canceled",COUNTIFS($B$2:$B$251,B184,$J$2:$J$251,J184,$K$2:$K$251,K184,$M$2:$M$251,"&lt;&gt;Canceled",$D$2:$D$251,"&lt;"&amp;E184,$E$2:$E$251,"&gt;"&amp;D184)&gt;1),"Room overlap; ",""))</f>
        <v/>
      </c>
    </row>
    <row r="185" customFormat="false" ht="15" hidden="false" customHeight="false" outlineLevel="0" collapsed="false">
      <c r="A185" s="13"/>
      <c r="B185" s="14"/>
      <c r="C185" s="15" t="str">
        <f aca="false">IF(B185="","",CHOOSE(WEEKDAY(B185,1),"Sunday","Monday","Tuesday","Wednesday","Thursday","Friday","Saturday"))</f>
        <v/>
      </c>
      <c r="D185" s="16"/>
      <c r="E185" s="16"/>
      <c r="F185" s="17" t="str">
        <f aca="false">IF(OR(D185="",E185="",E185&lt;=D185),"",ROUND((E185-D185)*1440,0))</f>
        <v/>
      </c>
      <c r="G185" s="13"/>
      <c r="H185" s="18"/>
      <c r="I185" s="18"/>
      <c r="J185" s="18"/>
      <c r="K185" s="18"/>
      <c r="L185" s="18"/>
      <c r="M185" s="18"/>
      <c r="N185" s="14"/>
      <c r="O185" s="18"/>
      <c r="P185" s="16"/>
      <c r="Q185" s="16"/>
      <c r="R185" s="19"/>
      <c r="S185" s="20" t="str">
        <f aca="false">IF(A185="","",IF(OR(B185="",D185="",E185=""),"Missing appointment date or time; ",IF(E185&lt;=D185,"End time must be after start time; ",""))&amp;IF(G185="","Missing patient alias; ","")&amp;IF(H185="","Missing visit type; ","")&amp;IF(I185="","Missing provider; ","")&amp;IF(J185="","Missing clinic; ","")&amp;IF(K185="","Missing room; ","")&amp;IF(L185="","Missing appointment mode; ","")&amp;IF(M185="","Missing status; ","")&amp;IF(AND(N185&lt;&gt;"",B185&lt;&gt;"",N185&gt;B185),"Booking date after appointment date; ","")&amp;IF(AND(P185&lt;&gt;"",Q185&lt;&gt;"",Q185&lt;P185),"Check-out before check-in; ","")&amp;IF(AND(B185&lt;&gt;"",D185&lt;&gt;"",E185&lt;&gt;"",I185&lt;&gt;"",M185&lt;&gt;"Canceled",COUNTIFS($B$2:$B$251,B185,$I$2:$I$251,I185,$M$2:$M$251,"&lt;&gt;Canceled",$D$2:$D$251,"&lt;"&amp;E185,$E$2:$E$251,"&gt;"&amp;D185)&gt;1),"Provider overlap; ","")&amp;IF(AND(B185&lt;&gt;"",D185&lt;&gt;"",E185&lt;&gt;"",J185&lt;&gt;"",K185&lt;&gt;"",M185&lt;&gt;"Canceled",COUNTIFS($B$2:$B$251,B185,$J$2:$J$251,J185,$K$2:$K$251,K185,$M$2:$M$251,"&lt;&gt;Canceled",$D$2:$D$251,"&lt;"&amp;E185,$E$2:$E$251,"&gt;"&amp;D185)&gt;1),"Room overlap; ",""))</f>
        <v/>
      </c>
    </row>
    <row r="186" customFormat="false" ht="15" hidden="false" customHeight="false" outlineLevel="0" collapsed="false">
      <c r="A186" s="13"/>
      <c r="B186" s="14"/>
      <c r="C186" s="15" t="str">
        <f aca="false">IF(B186="","",CHOOSE(WEEKDAY(B186,1),"Sunday","Monday","Tuesday","Wednesday","Thursday","Friday","Saturday"))</f>
        <v/>
      </c>
      <c r="D186" s="16"/>
      <c r="E186" s="16"/>
      <c r="F186" s="17" t="str">
        <f aca="false">IF(OR(D186="",E186="",E186&lt;=D186),"",ROUND((E186-D186)*1440,0))</f>
        <v/>
      </c>
      <c r="G186" s="13"/>
      <c r="H186" s="18"/>
      <c r="I186" s="18"/>
      <c r="J186" s="18"/>
      <c r="K186" s="18"/>
      <c r="L186" s="18"/>
      <c r="M186" s="18"/>
      <c r="N186" s="14"/>
      <c r="O186" s="18"/>
      <c r="P186" s="16"/>
      <c r="Q186" s="16"/>
      <c r="R186" s="19"/>
      <c r="S186" s="20" t="str">
        <f aca="false">IF(A186="","",IF(OR(B186="",D186="",E186=""),"Missing appointment date or time; ",IF(E186&lt;=D186,"End time must be after start time; ",""))&amp;IF(G186="","Missing patient alias; ","")&amp;IF(H186="","Missing visit type; ","")&amp;IF(I186="","Missing provider; ","")&amp;IF(J186="","Missing clinic; ","")&amp;IF(K186="","Missing room; ","")&amp;IF(L186="","Missing appointment mode; ","")&amp;IF(M186="","Missing status; ","")&amp;IF(AND(N186&lt;&gt;"",B186&lt;&gt;"",N186&gt;B186),"Booking date after appointment date; ","")&amp;IF(AND(P186&lt;&gt;"",Q186&lt;&gt;"",Q186&lt;P186),"Check-out before check-in; ","")&amp;IF(AND(B186&lt;&gt;"",D186&lt;&gt;"",E186&lt;&gt;"",I186&lt;&gt;"",M186&lt;&gt;"Canceled",COUNTIFS($B$2:$B$251,B186,$I$2:$I$251,I186,$M$2:$M$251,"&lt;&gt;Canceled",$D$2:$D$251,"&lt;"&amp;E186,$E$2:$E$251,"&gt;"&amp;D186)&gt;1),"Provider overlap; ","")&amp;IF(AND(B186&lt;&gt;"",D186&lt;&gt;"",E186&lt;&gt;"",J186&lt;&gt;"",K186&lt;&gt;"",M186&lt;&gt;"Canceled",COUNTIFS($B$2:$B$251,B186,$J$2:$J$251,J186,$K$2:$K$251,K186,$M$2:$M$251,"&lt;&gt;Canceled",$D$2:$D$251,"&lt;"&amp;E186,$E$2:$E$251,"&gt;"&amp;D186)&gt;1),"Room overlap; ",""))</f>
        <v/>
      </c>
    </row>
    <row r="187" customFormat="false" ht="15" hidden="false" customHeight="false" outlineLevel="0" collapsed="false">
      <c r="A187" s="13"/>
      <c r="B187" s="14"/>
      <c r="C187" s="15" t="str">
        <f aca="false">IF(B187="","",CHOOSE(WEEKDAY(B187,1),"Sunday","Monday","Tuesday","Wednesday","Thursday","Friday","Saturday"))</f>
        <v/>
      </c>
      <c r="D187" s="16"/>
      <c r="E187" s="16"/>
      <c r="F187" s="17" t="str">
        <f aca="false">IF(OR(D187="",E187="",E187&lt;=D187),"",ROUND((E187-D187)*1440,0))</f>
        <v/>
      </c>
      <c r="G187" s="13"/>
      <c r="H187" s="18"/>
      <c r="I187" s="18"/>
      <c r="J187" s="18"/>
      <c r="K187" s="18"/>
      <c r="L187" s="18"/>
      <c r="M187" s="18"/>
      <c r="N187" s="14"/>
      <c r="O187" s="18"/>
      <c r="P187" s="16"/>
      <c r="Q187" s="16"/>
      <c r="R187" s="19"/>
      <c r="S187" s="20" t="str">
        <f aca="false">IF(A187="","",IF(OR(B187="",D187="",E187=""),"Missing appointment date or time; ",IF(E187&lt;=D187,"End time must be after start time; ",""))&amp;IF(G187="","Missing patient alias; ","")&amp;IF(H187="","Missing visit type; ","")&amp;IF(I187="","Missing provider; ","")&amp;IF(J187="","Missing clinic; ","")&amp;IF(K187="","Missing room; ","")&amp;IF(L187="","Missing appointment mode; ","")&amp;IF(M187="","Missing status; ","")&amp;IF(AND(N187&lt;&gt;"",B187&lt;&gt;"",N187&gt;B187),"Booking date after appointment date; ","")&amp;IF(AND(P187&lt;&gt;"",Q187&lt;&gt;"",Q187&lt;P187),"Check-out before check-in; ","")&amp;IF(AND(B187&lt;&gt;"",D187&lt;&gt;"",E187&lt;&gt;"",I187&lt;&gt;"",M187&lt;&gt;"Canceled",COUNTIFS($B$2:$B$251,B187,$I$2:$I$251,I187,$M$2:$M$251,"&lt;&gt;Canceled",$D$2:$D$251,"&lt;"&amp;E187,$E$2:$E$251,"&gt;"&amp;D187)&gt;1),"Provider overlap; ","")&amp;IF(AND(B187&lt;&gt;"",D187&lt;&gt;"",E187&lt;&gt;"",J187&lt;&gt;"",K187&lt;&gt;"",M187&lt;&gt;"Canceled",COUNTIFS($B$2:$B$251,B187,$J$2:$J$251,J187,$K$2:$K$251,K187,$M$2:$M$251,"&lt;&gt;Canceled",$D$2:$D$251,"&lt;"&amp;E187,$E$2:$E$251,"&gt;"&amp;D187)&gt;1),"Room overlap; ",""))</f>
        <v/>
      </c>
    </row>
    <row r="188" customFormat="false" ht="15" hidden="false" customHeight="false" outlineLevel="0" collapsed="false">
      <c r="A188" s="13"/>
      <c r="B188" s="14"/>
      <c r="C188" s="15" t="str">
        <f aca="false">IF(B188="","",CHOOSE(WEEKDAY(B188,1),"Sunday","Monday","Tuesday","Wednesday","Thursday","Friday","Saturday"))</f>
        <v/>
      </c>
      <c r="D188" s="16"/>
      <c r="E188" s="16"/>
      <c r="F188" s="17" t="str">
        <f aca="false">IF(OR(D188="",E188="",E188&lt;=D188),"",ROUND((E188-D188)*1440,0))</f>
        <v/>
      </c>
      <c r="G188" s="13"/>
      <c r="H188" s="18"/>
      <c r="I188" s="18"/>
      <c r="J188" s="18"/>
      <c r="K188" s="18"/>
      <c r="L188" s="18"/>
      <c r="M188" s="18"/>
      <c r="N188" s="14"/>
      <c r="O188" s="18"/>
      <c r="P188" s="16"/>
      <c r="Q188" s="16"/>
      <c r="R188" s="19"/>
      <c r="S188" s="20" t="str">
        <f aca="false">IF(A188="","",IF(OR(B188="",D188="",E188=""),"Missing appointment date or time; ",IF(E188&lt;=D188,"End time must be after start time; ",""))&amp;IF(G188="","Missing patient alias; ","")&amp;IF(H188="","Missing visit type; ","")&amp;IF(I188="","Missing provider; ","")&amp;IF(J188="","Missing clinic; ","")&amp;IF(K188="","Missing room; ","")&amp;IF(L188="","Missing appointment mode; ","")&amp;IF(M188="","Missing status; ","")&amp;IF(AND(N188&lt;&gt;"",B188&lt;&gt;"",N188&gt;B188),"Booking date after appointment date; ","")&amp;IF(AND(P188&lt;&gt;"",Q188&lt;&gt;"",Q188&lt;P188),"Check-out before check-in; ","")&amp;IF(AND(B188&lt;&gt;"",D188&lt;&gt;"",E188&lt;&gt;"",I188&lt;&gt;"",M188&lt;&gt;"Canceled",COUNTIFS($B$2:$B$251,B188,$I$2:$I$251,I188,$M$2:$M$251,"&lt;&gt;Canceled",$D$2:$D$251,"&lt;"&amp;E188,$E$2:$E$251,"&gt;"&amp;D188)&gt;1),"Provider overlap; ","")&amp;IF(AND(B188&lt;&gt;"",D188&lt;&gt;"",E188&lt;&gt;"",J188&lt;&gt;"",K188&lt;&gt;"",M188&lt;&gt;"Canceled",COUNTIFS($B$2:$B$251,B188,$J$2:$J$251,J188,$K$2:$K$251,K188,$M$2:$M$251,"&lt;&gt;Canceled",$D$2:$D$251,"&lt;"&amp;E188,$E$2:$E$251,"&gt;"&amp;D188)&gt;1),"Room overlap; ",""))</f>
        <v/>
      </c>
    </row>
    <row r="189" customFormat="false" ht="15" hidden="false" customHeight="false" outlineLevel="0" collapsed="false">
      <c r="A189" s="13"/>
      <c r="B189" s="14"/>
      <c r="C189" s="15" t="str">
        <f aca="false">IF(B189="","",CHOOSE(WEEKDAY(B189,1),"Sunday","Monday","Tuesday","Wednesday","Thursday","Friday","Saturday"))</f>
        <v/>
      </c>
      <c r="D189" s="16"/>
      <c r="E189" s="16"/>
      <c r="F189" s="17" t="str">
        <f aca="false">IF(OR(D189="",E189="",E189&lt;=D189),"",ROUND((E189-D189)*1440,0))</f>
        <v/>
      </c>
      <c r="G189" s="13"/>
      <c r="H189" s="18"/>
      <c r="I189" s="18"/>
      <c r="J189" s="18"/>
      <c r="K189" s="18"/>
      <c r="L189" s="18"/>
      <c r="M189" s="18"/>
      <c r="N189" s="14"/>
      <c r="O189" s="18"/>
      <c r="P189" s="16"/>
      <c r="Q189" s="16"/>
      <c r="R189" s="19"/>
      <c r="S189" s="20" t="str">
        <f aca="false">IF(A189="","",IF(OR(B189="",D189="",E189=""),"Missing appointment date or time; ",IF(E189&lt;=D189,"End time must be after start time; ",""))&amp;IF(G189="","Missing patient alias; ","")&amp;IF(H189="","Missing visit type; ","")&amp;IF(I189="","Missing provider; ","")&amp;IF(J189="","Missing clinic; ","")&amp;IF(K189="","Missing room; ","")&amp;IF(L189="","Missing appointment mode; ","")&amp;IF(M189="","Missing status; ","")&amp;IF(AND(N189&lt;&gt;"",B189&lt;&gt;"",N189&gt;B189),"Booking date after appointment date; ","")&amp;IF(AND(P189&lt;&gt;"",Q189&lt;&gt;"",Q189&lt;P189),"Check-out before check-in; ","")&amp;IF(AND(B189&lt;&gt;"",D189&lt;&gt;"",E189&lt;&gt;"",I189&lt;&gt;"",M189&lt;&gt;"Canceled",COUNTIFS($B$2:$B$251,B189,$I$2:$I$251,I189,$M$2:$M$251,"&lt;&gt;Canceled",$D$2:$D$251,"&lt;"&amp;E189,$E$2:$E$251,"&gt;"&amp;D189)&gt;1),"Provider overlap; ","")&amp;IF(AND(B189&lt;&gt;"",D189&lt;&gt;"",E189&lt;&gt;"",J189&lt;&gt;"",K189&lt;&gt;"",M189&lt;&gt;"Canceled",COUNTIFS($B$2:$B$251,B189,$J$2:$J$251,J189,$K$2:$K$251,K189,$M$2:$M$251,"&lt;&gt;Canceled",$D$2:$D$251,"&lt;"&amp;E189,$E$2:$E$251,"&gt;"&amp;D189)&gt;1),"Room overlap; ",""))</f>
        <v/>
      </c>
    </row>
    <row r="190" customFormat="false" ht="15" hidden="false" customHeight="false" outlineLevel="0" collapsed="false">
      <c r="A190" s="13"/>
      <c r="B190" s="14"/>
      <c r="C190" s="15" t="str">
        <f aca="false">IF(B190="","",CHOOSE(WEEKDAY(B190,1),"Sunday","Monday","Tuesday","Wednesday","Thursday","Friday","Saturday"))</f>
        <v/>
      </c>
      <c r="D190" s="16"/>
      <c r="E190" s="16"/>
      <c r="F190" s="17" t="str">
        <f aca="false">IF(OR(D190="",E190="",E190&lt;=D190),"",ROUND((E190-D190)*1440,0))</f>
        <v/>
      </c>
      <c r="G190" s="13"/>
      <c r="H190" s="18"/>
      <c r="I190" s="18"/>
      <c r="J190" s="18"/>
      <c r="K190" s="18"/>
      <c r="L190" s="18"/>
      <c r="M190" s="18"/>
      <c r="N190" s="14"/>
      <c r="O190" s="18"/>
      <c r="P190" s="16"/>
      <c r="Q190" s="16"/>
      <c r="R190" s="19"/>
      <c r="S190" s="20" t="str">
        <f aca="false">IF(A190="","",IF(OR(B190="",D190="",E190=""),"Missing appointment date or time; ",IF(E190&lt;=D190,"End time must be after start time; ",""))&amp;IF(G190="","Missing patient alias; ","")&amp;IF(H190="","Missing visit type; ","")&amp;IF(I190="","Missing provider; ","")&amp;IF(J190="","Missing clinic; ","")&amp;IF(K190="","Missing room; ","")&amp;IF(L190="","Missing appointment mode; ","")&amp;IF(M190="","Missing status; ","")&amp;IF(AND(N190&lt;&gt;"",B190&lt;&gt;"",N190&gt;B190),"Booking date after appointment date; ","")&amp;IF(AND(P190&lt;&gt;"",Q190&lt;&gt;"",Q190&lt;P190),"Check-out before check-in; ","")&amp;IF(AND(B190&lt;&gt;"",D190&lt;&gt;"",E190&lt;&gt;"",I190&lt;&gt;"",M190&lt;&gt;"Canceled",COUNTIFS($B$2:$B$251,B190,$I$2:$I$251,I190,$M$2:$M$251,"&lt;&gt;Canceled",$D$2:$D$251,"&lt;"&amp;E190,$E$2:$E$251,"&gt;"&amp;D190)&gt;1),"Provider overlap; ","")&amp;IF(AND(B190&lt;&gt;"",D190&lt;&gt;"",E190&lt;&gt;"",J190&lt;&gt;"",K190&lt;&gt;"",M190&lt;&gt;"Canceled",COUNTIFS($B$2:$B$251,B190,$J$2:$J$251,J190,$K$2:$K$251,K190,$M$2:$M$251,"&lt;&gt;Canceled",$D$2:$D$251,"&lt;"&amp;E190,$E$2:$E$251,"&gt;"&amp;D190)&gt;1),"Room overlap; ",""))</f>
        <v/>
      </c>
    </row>
    <row r="191" customFormat="false" ht="15" hidden="false" customHeight="false" outlineLevel="0" collapsed="false">
      <c r="A191" s="13"/>
      <c r="B191" s="14"/>
      <c r="C191" s="15" t="str">
        <f aca="false">IF(B191="","",CHOOSE(WEEKDAY(B191,1),"Sunday","Monday","Tuesday","Wednesday","Thursday","Friday","Saturday"))</f>
        <v/>
      </c>
      <c r="D191" s="16"/>
      <c r="E191" s="16"/>
      <c r="F191" s="17" t="str">
        <f aca="false">IF(OR(D191="",E191="",E191&lt;=D191),"",ROUND((E191-D191)*1440,0))</f>
        <v/>
      </c>
      <c r="G191" s="13"/>
      <c r="H191" s="18"/>
      <c r="I191" s="18"/>
      <c r="J191" s="18"/>
      <c r="K191" s="18"/>
      <c r="L191" s="18"/>
      <c r="M191" s="18"/>
      <c r="N191" s="14"/>
      <c r="O191" s="18"/>
      <c r="P191" s="16"/>
      <c r="Q191" s="16"/>
      <c r="R191" s="19"/>
      <c r="S191" s="20" t="str">
        <f aca="false">IF(A191="","",IF(OR(B191="",D191="",E191=""),"Missing appointment date or time; ",IF(E191&lt;=D191,"End time must be after start time; ",""))&amp;IF(G191="","Missing patient alias; ","")&amp;IF(H191="","Missing visit type; ","")&amp;IF(I191="","Missing provider; ","")&amp;IF(J191="","Missing clinic; ","")&amp;IF(K191="","Missing room; ","")&amp;IF(L191="","Missing appointment mode; ","")&amp;IF(M191="","Missing status; ","")&amp;IF(AND(N191&lt;&gt;"",B191&lt;&gt;"",N191&gt;B191),"Booking date after appointment date; ","")&amp;IF(AND(P191&lt;&gt;"",Q191&lt;&gt;"",Q191&lt;P191),"Check-out before check-in; ","")&amp;IF(AND(B191&lt;&gt;"",D191&lt;&gt;"",E191&lt;&gt;"",I191&lt;&gt;"",M191&lt;&gt;"Canceled",COUNTIFS($B$2:$B$251,B191,$I$2:$I$251,I191,$M$2:$M$251,"&lt;&gt;Canceled",$D$2:$D$251,"&lt;"&amp;E191,$E$2:$E$251,"&gt;"&amp;D191)&gt;1),"Provider overlap; ","")&amp;IF(AND(B191&lt;&gt;"",D191&lt;&gt;"",E191&lt;&gt;"",J191&lt;&gt;"",K191&lt;&gt;"",M191&lt;&gt;"Canceled",COUNTIFS($B$2:$B$251,B191,$J$2:$J$251,J191,$K$2:$K$251,K191,$M$2:$M$251,"&lt;&gt;Canceled",$D$2:$D$251,"&lt;"&amp;E191,$E$2:$E$251,"&gt;"&amp;D191)&gt;1),"Room overlap; ",""))</f>
        <v/>
      </c>
    </row>
    <row r="192" customFormat="false" ht="15" hidden="false" customHeight="false" outlineLevel="0" collapsed="false">
      <c r="A192" s="13"/>
      <c r="B192" s="14"/>
      <c r="C192" s="15" t="str">
        <f aca="false">IF(B192="","",CHOOSE(WEEKDAY(B192,1),"Sunday","Monday","Tuesday","Wednesday","Thursday","Friday","Saturday"))</f>
        <v/>
      </c>
      <c r="D192" s="16"/>
      <c r="E192" s="16"/>
      <c r="F192" s="17" t="str">
        <f aca="false">IF(OR(D192="",E192="",E192&lt;=D192),"",ROUND((E192-D192)*1440,0))</f>
        <v/>
      </c>
      <c r="G192" s="13"/>
      <c r="H192" s="18"/>
      <c r="I192" s="18"/>
      <c r="J192" s="18"/>
      <c r="K192" s="18"/>
      <c r="L192" s="18"/>
      <c r="M192" s="18"/>
      <c r="N192" s="14"/>
      <c r="O192" s="18"/>
      <c r="P192" s="16"/>
      <c r="Q192" s="16"/>
      <c r="R192" s="19"/>
      <c r="S192" s="20" t="str">
        <f aca="false">IF(A192="","",IF(OR(B192="",D192="",E192=""),"Missing appointment date or time; ",IF(E192&lt;=D192,"End time must be after start time; ",""))&amp;IF(G192="","Missing patient alias; ","")&amp;IF(H192="","Missing visit type; ","")&amp;IF(I192="","Missing provider; ","")&amp;IF(J192="","Missing clinic; ","")&amp;IF(K192="","Missing room; ","")&amp;IF(L192="","Missing appointment mode; ","")&amp;IF(M192="","Missing status; ","")&amp;IF(AND(N192&lt;&gt;"",B192&lt;&gt;"",N192&gt;B192),"Booking date after appointment date; ","")&amp;IF(AND(P192&lt;&gt;"",Q192&lt;&gt;"",Q192&lt;P192),"Check-out before check-in; ","")&amp;IF(AND(B192&lt;&gt;"",D192&lt;&gt;"",E192&lt;&gt;"",I192&lt;&gt;"",M192&lt;&gt;"Canceled",COUNTIFS($B$2:$B$251,B192,$I$2:$I$251,I192,$M$2:$M$251,"&lt;&gt;Canceled",$D$2:$D$251,"&lt;"&amp;E192,$E$2:$E$251,"&gt;"&amp;D192)&gt;1),"Provider overlap; ","")&amp;IF(AND(B192&lt;&gt;"",D192&lt;&gt;"",E192&lt;&gt;"",J192&lt;&gt;"",K192&lt;&gt;"",M192&lt;&gt;"Canceled",COUNTIFS($B$2:$B$251,B192,$J$2:$J$251,J192,$K$2:$K$251,K192,$M$2:$M$251,"&lt;&gt;Canceled",$D$2:$D$251,"&lt;"&amp;E192,$E$2:$E$251,"&gt;"&amp;D192)&gt;1),"Room overlap; ",""))</f>
        <v/>
      </c>
    </row>
    <row r="193" customFormat="false" ht="15" hidden="false" customHeight="false" outlineLevel="0" collapsed="false">
      <c r="A193" s="13"/>
      <c r="B193" s="14"/>
      <c r="C193" s="15" t="str">
        <f aca="false">IF(B193="","",CHOOSE(WEEKDAY(B193,1),"Sunday","Monday","Tuesday","Wednesday","Thursday","Friday","Saturday"))</f>
        <v/>
      </c>
      <c r="D193" s="16"/>
      <c r="E193" s="16"/>
      <c r="F193" s="17" t="str">
        <f aca="false">IF(OR(D193="",E193="",E193&lt;=D193),"",ROUND((E193-D193)*1440,0))</f>
        <v/>
      </c>
      <c r="G193" s="13"/>
      <c r="H193" s="18"/>
      <c r="I193" s="18"/>
      <c r="J193" s="18"/>
      <c r="K193" s="18"/>
      <c r="L193" s="18"/>
      <c r="M193" s="18"/>
      <c r="N193" s="14"/>
      <c r="O193" s="18"/>
      <c r="P193" s="16"/>
      <c r="Q193" s="16"/>
      <c r="R193" s="19"/>
      <c r="S193" s="20" t="str">
        <f aca="false">IF(A193="","",IF(OR(B193="",D193="",E193=""),"Missing appointment date or time; ",IF(E193&lt;=D193,"End time must be after start time; ",""))&amp;IF(G193="","Missing patient alias; ","")&amp;IF(H193="","Missing visit type; ","")&amp;IF(I193="","Missing provider; ","")&amp;IF(J193="","Missing clinic; ","")&amp;IF(K193="","Missing room; ","")&amp;IF(L193="","Missing appointment mode; ","")&amp;IF(M193="","Missing status; ","")&amp;IF(AND(N193&lt;&gt;"",B193&lt;&gt;"",N193&gt;B193),"Booking date after appointment date; ","")&amp;IF(AND(P193&lt;&gt;"",Q193&lt;&gt;"",Q193&lt;P193),"Check-out before check-in; ","")&amp;IF(AND(B193&lt;&gt;"",D193&lt;&gt;"",E193&lt;&gt;"",I193&lt;&gt;"",M193&lt;&gt;"Canceled",COUNTIFS($B$2:$B$251,B193,$I$2:$I$251,I193,$M$2:$M$251,"&lt;&gt;Canceled",$D$2:$D$251,"&lt;"&amp;E193,$E$2:$E$251,"&gt;"&amp;D193)&gt;1),"Provider overlap; ","")&amp;IF(AND(B193&lt;&gt;"",D193&lt;&gt;"",E193&lt;&gt;"",J193&lt;&gt;"",K193&lt;&gt;"",M193&lt;&gt;"Canceled",COUNTIFS($B$2:$B$251,B193,$J$2:$J$251,J193,$K$2:$K$251,K193,$M$2:$M$251,"&lt;&gt;Canceled",$D$2:$D$251,"&lt;"&amp;E193,$E$2:$E$251,"&gt;"&amp;D193)&gt;1),"Room overlap; ",""))</f>
        <v/>
      </c>
    </row>
    <row r="194" customFormat="false" ht="15" hidden="false" customHeight="false" outlineLevel="0" collapsed="false">
      <c r="A194" s="13"/>
      <c r="B194" s="14"/>
      <c r="C194" s="15" t="str">
        <f aca="false">IF(B194="","",CHOOSE(WEEKDAY(B194,1),"Sunday","Monday","Tuesday","Wednesday","Thursday","Friday","Saturday"))</f>
        <v/>
      </c>
      <c r="D194" s="16"/>
      <c r="E194" s="16"/>
      <c r="F194" s="17" t="str">
        <f aca="false">IF(OR(D194="",E194="",E194&lt;=D194),"",ROUND((E194-D194)*1440,0))</f>
        <v/>
      </c>
      <c r="G194" s="13"/>
      <c r="H194" s="18"/>
      <c r="I194" s="18"/>
      <c r="J194" s="18"/>
      <c r="K194" s="18"/>
      <c r="L194" s="18"/>
      <c r="M194" s="18"/>
      <c r="N194" s="14"/>
      <c r="O194" s="18"/>
      <c r="P194" s="16"/>
      <c r="Q194" s="16"/>
      <c r="R194" s="19"/>
      <c r="S194" s="20" t="str">
        <f aca="false">IF(A194="","",IF(OR(B194="",D194="",E194=""),"Missing appointment date or time; ",IF(E194&lt;=D194,"End time must be after start time; ",""))&amp;IF(G194="","Missing patient alias; ","")&amp;IF(H194="","Missing visit type; ","")&amp;IF(I194="","Missing provider; ","")&amp;IF(J194="","Missing clinic; ","")&amp;IF(K194="","Missing room; ","")&amp;IF(L194="","Missing appointment mode; ","")&amp;IF(M194="","Missing status; ","")&amp;IF(AND(N194&lt;&gt;"",B194&lt;&gt;"",N194&gt;B194),"Booking date after appointment date; ","")&amp;IF(AND(P194&lt;&gt;"",Q194&lt;&gt;"",Q194&lt;P194),"Check-out before check-in; ","")&amp;IF(AND(B194&lt;&gt;"",D194&lt;&gt;"",E194&lt;&gt;"",I194&lt;&gt;"",M194&lt;&gt;"Canceled",COUNTIFS($B$2:$B$251,B194,$I$2:$I$251,I194,$M$2:$M$251,"&lt;&gt;Canceled",$D$2:$D$251,"&lt;"&amp;E194,$E$2:$E$251,"&gt;"&amp;D194)&gt;1),"Provider overlap; ","")&amp;IF(AND(B194&lt;&gt;"",D194&lt;&gt;"",E194&lt;&gt;"",J194&lt;&gt;"",K194&lt;&gt;"",M194&lt;&gt;"Canceled",COUNTIFS($B$2:$B$251,B194,$J$2:$J$251,J194,$K$2:$K$251,K194,$M$2:$M$251,"&lt;&gt;Canceled",$D$2:$D$251,"&lt;"&amp;E194,$E$2:$E$251,"&gt;"&amp;D194)&gt;1),"Room overlap; ",""))</f>
        <v/>
      </c>
    </row>
    <row r="195" customFormat="false" ht="15" hidden="false" customHeight="false" outlineLevel="0" collapsed="false">
      <c r="A195" s="13"/>
      <c r="B195" s="14"/>
      <c r="C195" s="15" t="str">
        <f aca="false">IF(B195="","",CHOOSE(WEEKDAY(B195,1),"Sunday","Monday","Tuesday","Wednesday","Thursday","Friday","Saturday"))</f>
        <v/>
      </c>
      <c r="D195" s="16"/>
      <c r="E195" s="16"/>
      <c r="F195" s="17" t="str">
        <f aca="false">IF(OR(D195="",E195="",E195&lt;=D195),"",ROUND((E195-D195)*1440,0))</f>
        <v/>
      </c>
      <c r="G195" s="13"/>
      <c r="H195" s="18"/>
      <c r="I195" s="18"/>
      <c r="J195" s="18"/>
      <c r="K195" s="18"/>
      <c r="L195" s="18"/>
      <c r="M195" s="18"/>
      <c r="N195" s="14"/>
      <c r="O195" s="18"/>
      <c r="P195" s="16"/>
      <c r="Q195" s="16"/>
      <c r="R195" s="19"/>
      <c r="S195" s="20" t="str">
        <f aca="false">IF(A195="","",IF(OR(B195="",D195="",E195=""),"Missing appointment date or time; ",IF(E195&lt;=D195,"End time must be after start time; ",""))&amp;IF(G195="","Missing patient alias; ","")&amp;IF(H195="","Missing visit type; ","")&amp;IF(I195="","Missing provider; ","")&amp;IF(J195="","Missing clinic; ","")&amp;IF(K195="","Missing room; ","")&amp;IF(L195="","Missing appointment mode; ","")&amp;IF(M195="","Missing status; ","")&amp;IF(AND(N195&lt;&gt;"",B195&lt;&gt;"",N195&gt;B195),"Booking date after appointment date; ","")&amp;IF(AND(P195&lt;&gt;"",Q195&lt;&gt;"",Q195&lt;P195),"Check-out before check-in; ","")&amp;IF(AND(B195&lt;&gt;"",D195&lt;&gt;"",E195&lt;&gt;"",I195&lt;&gt;"",M195&lt;&gt;"Canceled",COUNTIFS($B$2:$B$251,B195,$I$2:$I$251,I195,$M$2:$M$251,"&lt;&gt;Canceled",$D$2:$D$251,"&lt;"&amp;E195,$E$2:$E$251,"&gt;"&amp;D195)&gt;1),"Provider overlap; ","")&amp;IF(AND(B195&lt;&gt;"",D195&lt;&gt;"",E195&lt;&gt;"",J195&lt;&gt;"",K195&lt;&gt;"",M195&lt;&gt;"Canceled",COUNTIFS($B$2:$B$251,B195,$J$2:$J$251,J195,$K$2:$K$251,K195,$M$2:$M$251,"&lt;&gt;Canceled",$D$2:$D$251,"&lt;"&amp;E195,$E$2:$E$251,"&gt;"&amp;D195)&gt;1),"Room overlap; ",""))</f>
        <v/>
      </c>
    </row>
    <row r="196" customFormat="false" ht="15" hidden="false" customHeight="false" outlineLevel="0" collapsed="false">
      <c r="A196" s="13"/>
      <c r="B196" s="14"/>
      <c r="C196" s="15" t="str">
        <f aca="false">IF(B196="","",CHOOSE(WEEKDAY(B196,1),"Sunday","Monday","Tuesday","Wednesday","Thursday","Friday","Saturday"))</f>
        <v/>
      </c>
      <c r="D196" s="16"/>
      <c r="E196" s="16"/>
      <c r="F196" s="17" t="str">
        <f aca="false">IF(OR(D196="",E196="",E196&lt;=D196),"",ROUND((E196-D196)*1440,0))</f>
        <v/>
      </c>
      <c r="G196" s="13"/>
      <c r="H196" s="18"/>
      <c r="I196" s="18"/>
      <c r="J196" s="18"/>
      <c r="K196" s="18"/>
      <c r="L196" s="18"/>
      <c r="M196" s="18"/>
      <c r="N196" s="14"/>
      <c r="O196" s="18"/>
      <c r="P196" s="16"/>
      <c r="Q196" s="16"/>
      <c r="R196" s="19"/>
      <c r="S196" s="20" t="str">
        <f aca="false">IF(A196="","",IF(OR(B196="",D196="",E196=""),"Missing appointment date or time; ",IF(E196&lt;=D196,"End time must be after start time; ",""))&amp;IF(G196="","Missing patient alias; ","")&amp;IF(H196="","Missing visit type; ","")&amp;IF(I196="","Missing provider; ","")&amp;IF(J196="","Missing clinic; ","")&amp;IF(K196="","Missing room; ","")&amp;IF(L196="","Missing appointment mode; ","")&amp;IF(M196="","Missing status; ","")&amp;IF(AND(N196&lt;&gt;"",B196&lt;&gt;"",N196&gt;B196),"Booking date after appointment date; ","")&amp;IF(AND(P196&lt;&gt;"",Q196&lt;&gt;"",Q196&lt;P196),"Check-out before check-in; ","")&amp;IF(AND(B196&lt;&gt;"",D196&lt;&gt;"",E196&lt;&gt;"",I196&lt;&gt;"",M196&lt;&gt;"Canceled",COUNTIFS($B$2:$B$251,B196,$I$2:$I$251,I196,$M$2:$M$251,"&lt;&gt;Canceled",$D$2:$D$251,"&lt;"&amp;E196,$E$2:$E$251,"&gt;"&amp;D196)&gt;1),"Provider overlap; ","")&amp;IF(AND(B196&lt;&gt;"",D196&lt;&gt;"",E196&lt;&gt;"",J196&lt;&gt;"",K196&lt;&gt;"",M196&lt;&gt;"Canceled",COUNTIFS($B$2:$B$251,B196,$J$2:$J$251,J196,$K$2:$K$251,K196,$M$2:$M$251,"&lt;&gt;Canceled",$D$2:$D$251,"&lt;"&amp;E196,$E$2:$E$251,"&gt;"&amp;D196)&gt;1),"Room overlap; ",""))</f>
        <v/>
      </c>
    </row>
    <row r="197" customFormat="false" ht="15" hidden="false" customHeight="false" outlineLevel="0" collapsed="false">
      <c r="A197" s="13"/>
      <c r="B197" s="14"/>
      <c r="C197" s="15" t="str">
        <f aca="false">IF(B197="","",CHOOSE(WEEKDAY(B197,1),"Sunday","Monday","Tuesday","Wednesday","Thursday","Friday","Saturday"))</f>
        <v/>
      </c>
      <c r="D197" s="16"/>
      <c r="E197" s="16"/>
      <c r="F197" s="17" t="str">
        <f aca="false">IF(OR(D197="",E197="",E197&lt;=D197),"",ROUND((E197-D197)*1440,0))</f>
        <v/>
      </c>
      <c r="G197" s="13"/>
      <c r="H197" s="18"/>
      <c r="I197" s="18"/>
      <c r="J197" s="18"/>
      <c r="K197" s="18"/>
      <c r="L197" s="18"/>
      <c r="M197" s="18"/>
      <c r="N197" s="14"/>
      <c r="O197" s="18"/>
      <c r="P197" s="16"/>
      <c r="Q197" s="16"/>
      <c r="R197" s="19"/>
      <c r="S197" s="20" t="str">
        <f aca="false">IF(A197="","",IF(OR(B197="",D197="",E197=""),"Missing appointment date or time; ",IF(E197&lt;=D197,"End time must be after start time; ",""))&amp;IF(G197="","Missing patient alias; ","")&amp;IF(H197="","Missing visit type; ","")&amp;IF(I197="","Missing provider; ","")&amp;IF(J197="","Missing clinic; ","")&amp;IF(K197="","Missing room; ","")&amp;IF(L197="","Missing appointment mode; ","")&amp;IF(M197="","Missing status; ","")&amp;IF(AND(N197&lt;&gt;"",B197&lt;&gt;"",N197&gt;B197),"Booking date after appointment date; ","")&amp;IF(AND(P197&lt;&gt;"",Q197&lt;&gt;"",Q197&lt;P197),"Check-out before check-in; ","")&amp;IF(AND(B197&lt;&gt;"",D197&lt;&gt;"",E197&lt;&gt;"",I197&lt;&gt;"",M197&lt;&gt;"Canceled",COUNTIFS($B$2:$B$251,B197,$I$2:$I$251,I197,$M$2:$M$251,"&lt;&gt;Canceled",$D$2:$D$251,"&lt;"&amp;E197,$E$2:$E$251,"&gt;"&amp;D197)&gt;1),"Provider overlap; ","")&amp;IF(AND(B197&lt;&gt;"",D197&lt;&gt;"",E197&lt;&gt;"",J197&lt;&gt;"",K197&lt;&gt;"",M197&lt;&gt;"Canceled",COUNTIFS($B$2:$B$251,B197,$J$2:$J$251,J197,$K$2:$K$251,K197,$M$2:$M$251,"&lt;&gt;Canceled",$D$2:$D$251,"&lt;"&amp;E197,$E$2:$E$251,"&gt;"&amp;D197)&gt;1),"Room overlap; ",""))</f>
        <v/>
      </c>
    </row>
    <row r="198" customFormat="false" ht="15" hidden="false" customHeight="false" outlineLevel="0" collapsed="false">
      <c r="A198" s="13"/>
      <c r="B198" s="14"/>
      <c r="C198" s="15" t="str">
        <f aca="false">IF(B198="","",CHOOSE(WEEKDAY(B198,1),"Sunday","Monday","Tuesday","Wednesday","Thursday","Friday","Saturday"))</f>
        <v/>
      </c>
      <c r="D198" s="16"/>
      <c r="E198" s="16"/>
      <c r="F198" s="17" t="str">
        <f aca="false">IF(OR(D198="",E198="",E198&lt;=D198),"",ROUND((E198-D198)*1440,0))</f>
        <v/>
      </c>
      <c r="G198" s="13"/>
      <c r="H198" s="18"/>
      <c r="I198" s="18"/>
      <c r="J198" s="18"/>
      <c r="K198" s="18"/>
      <c r="L198" s="18"/>
      <c r="M198" s="18"/>
      <c r="N198" s="14"/>
      <c r="O198" s="18"/>
      <c r="P198" s="16"/>
      <c r="Q198" s="16"/>
      <c r="R198" s="19"/>
      <c r="S198" s="20" t="str">
        <f aca="false">IF(A198="","",IF(OR(B198="",D198="",E198=""),"Missing appointment date or time; ",IF(E198&lt;=D198,"End time must be after start time; ",""))&amp;IF(G198="","Missing patient alias; ","")&amp;IF(H198="","Missing visit type; ","")&amp;IF(I198="","Missing provider; ","")&amp;IF(J198="","Missing clinic; ","")&amp;IF(K198="","Missing room; ","")&amp;IF(L198="","Missing appointment mode; ","")&amp;IF(M198="","Missing status; ","")&amp;IF(AND(N198&lt;&gt;"",B198&lt;&gt;"",N198&gt;B198),"Booking date after appointment date; ","")&amp;IF(AND(P198&lt;&gt;"",Q198&lt;&gt;"",Q198&lt;P198),"Check-out before check-in; ","")&amp;IF(AND(B198&lt;&gt;"",D198&lt;&gt;"",E198&lt;&gt;"",I198&lt;&gt;"",M198&lt;&gt;"Canceled",COUNTIFS($B$2:$B$251,B198,$I$2:$I$251,I198,$M$2:$M$251,"&lt;&gt;Canceled",$D$2:$D$251,"&lt;"&amp;E198,$E$2:$E$251,"&gt;"&amp;D198)&gt;1),"Provider overlap; ","")&amp;IF(AND(B198&lt;&gt;"",D198&lt;&gt;"",E198&lt;&gt;"",J198&lt;&gt;"",K198&lt;&gt;"",M198&lt;&gt;"Canceled",COUNTIFS($B$2:$B$251,B198,$J$2:$J$251,J198,$K$2:$K$251,K198,$M$2:$M$251,"&lt;&gt;Canceled",$D$2:$D$251,"&lt;"&amp;E198,$E$2:$E$251,"&gt;"&amp;D198)&gt;1),"Room overlap; ",""))</f>
        <v/>
      </c>
    </row>
    <row r="199" customFormat="false" ht="15" hidden="false" customHeight="false" outlineLevel="0" collapsed="false">
      <c r="A199" s="13"/>
      <c r="B199" s="14"/>
      <c r="C199" s="15" t="str">
        <f aca="false">IF(B199="","",CHOOSE(WEEKDAY(B199,1),"Sunday","Monday","Tuesday","Wednesday","Thursday","Friday","Saturday"))</f>
        <v/>
      </c>
      <c r="D199" s="16"/>
      <c r="E199" s="16"/>
      <c r="F199" s="17" t="str">
        <f aca="false">IF(OR(D199="",E199="",E199&lt;=D199),"",ROUND((E199-D199)*1440,0))</f>
        <v/>
      </c>
      <c r="G199" s="13"/>
      <c r="H199" s="18"/>
      <c r="I199" s="18"/>
      <c r="J199" s="18"/>
      <c r="K199" s="18"/>
      <c r="L199" s="18"/>
      <c r="M199" s="18"/>
      <c r="N199" s="14"/>
      <c r="O199" s="18"/>
      <c r="P199" s="16"/>
      <c r="Q199" s="16"/>
      <c r="R199" s="19"/>
      <c r="S199" s="20" t="str">
        <f aca="false">IF(A199="","",IF(OR(B199="",D199="",E199=""),"Missing appointment date or time; ",IF(E199&lt;=D199,"End time must be after start time; ",""))&amp;IF(G199="","Missing patient alias; ","")&amp;IF(H199="","Missing visit type; ","")&amp;IF(I199="","Missing provider; ","")&amp;IF(J199="","Missing clinic; ","")&amp;IF(K199="","Missing room; ","")&amp;IF(L199="","Missing appointment mode; ","")&amp;IF(M199="","Missing status; ","")&amp;IF(AND(N199&lt;&gt;"",B199&lt;&gt;"",N199&gt;B199),"Booking date after appointment date; ","")&amp;IF(AND(P199&lt;&gt;"",Q199&lt;&gt;"",Q199&lt;P199),"Check-out before check-in; ","")&amp;IF(AND(B199&lt;&gt;"",D199&lt;&gt;"",E199&lt;&gt;"",I199&lt;&gt;"",M199&lt;&gt;"Canceled",COUNTIFS($B$2:$B$251,B199,$I$2:$I$251,I199,$M$2:$M$251,"&lt;&gt;Canceled",$D$2:$D$251,"&lt;"&amp;E199,$E$2:$E$251,"&gt;"&amp;D199)&gt;1),"Provider overlap; ","")&amp;IF(AND(B199&lt;&gt;"",D199&lt;&gt;"",E199&lt;&gt;"",J199&lt;&gt;"",K199&lt;&gt;"",M199&lt;&gt;"Canceled",COUNTIFS($B$2:$B$251,B199,$J$2:$J$251,J199,$K$2:$K$251,K199,$M$2:$M$251,"&lt;&gt;Canceled",$D$2:$D$251,"&lt;"&amp;E199,$E$2:$E$251,"&gt;"&amp;D199)&gt;1),"Room overlap; ",""))</f>
        <v/>
      </c>
    </row>
    <row r="200" customFormat="false" ht="15" hidden="false" customHeight="false" outlineLevel="0" collapsed="false">
      <c r="A200" s="13"/>
      <c r="B200" s="14"/>
      <c r="C200" s="15" t="str">
        <f aca="false">IF(B200="","",CHOOSE(WEEKDAY(B200,1),"Sunday","Monday","Tuesday","Wednesday","Thursday","Friday","Saturday"))</f>
        <v/>
      </c>
      <c r="D200" s="16"/>
      <c r="E200" s="16"/>
      <c r="F200" s="17" t="str">
        <f aca="false">IF(OR(D200="",E200="",E200&lt;=D200),"",ROUND((E200-D200)*1440,0))</f>
        <v/>
      </c>
      <c r="G200" s="13"/>
      <c r="H200" s="18"/>
      <c r="I200" s="18"/>
      <c r="J200" s="18"/>
      <c r="K200" s="18"/>
      <c r="L200" s="18"/>
      <c r="M200" s="18"/>
      <c r="N200" s="14"/>
      <c r="O200" s="18"/>
      <c r="P200" s="16"/>
      <c r="Q200" s="16"/>
      <c r="R200" s="19"/>
      <c r="S200" s="20" t="str">
        <f aca="false">IF(A200="","",IF(OR(B200="",D200="",E200=""),"Missing appointment date or time; ",IF(E200&lt;=D200,"End time must be after start time; ",""))&amp;IF(G200="","Missing patient alias; ","")&amp;IF(H200="","Missing visit type; ","")&amp;IF(I200="","Missing provider; ","")&amp;IF(J200="","Missing clinic; ","")&amp;IF(K200="","Missing room; ","")&amp;IF(L200="","Missing appointment mode; ","")&amp;IF(M200="","Missing status; ","")&amp;IF(AND(N200&lt;&gt;"",B200&lt;&gt;"",N200&gt;B200),"Booking date after appointment date; ","")&amp;IF(AND(P200&lt;&gt;"",Q200&lt;&gt;"",Q200&lt;P200),"Check-out before check-in; ","")&amp;IF(AND(B200&lt;&gt;"",D200&lt;&gt;"",E200&lt;&gt;"",I200&lt;&gt;"",M200&lt;&gt;"Canceled",COUNTIFS($B$2:$B$251,B200,$I$2:$I$251,I200,$M$2:$M$251,"&lt;&gt;Canceled",$D$2:$D$251,"&lt;"&amp;E200,$E$2:$E$251,"&gt;"&amp;D200)&gt;1),"Provider overlap; ","")&amp;IF(AND(B200&lt;&gt;"",D200&lt;&gt;"",E200&lt;&gt;"",J200&lt;&gt;"",K200&lt;&gt;"",M200&lt;&gt;"Canceled",COUNTIFS($B$2:$B$251,B200,$J$2:$J$251,J200,$K$2:$K$251,K200,$M$2:$M$251,"&lt;&gt;Canceled",$D$2:$D$251,"&lt;"&amp;E200,$E$2:$E$251,"&gt;"&amp;D200)&gt;1),"Room overlap; ",""))</f>
        <v/>
      </c>
    </row>
    <row r="201" customFormat="false" ht="15" hidden="false" customHeight="false" outlineLevel="0" collapsed="false">
      <c r="A201" s="13"/>
      <c r="B201" s="14"/>
      <c r="C201" s="15" t="str">
        <f aca="false">IF(B201="","",CHOOSE(WEEKDAY(B201,1),"Sunday","Monday","Tuesday","Wednesday","Thursday","Friday","Saturday"))</f>
        <v/>
      </c>
      <c r="D201" s="16"/>
      <c r="E201" s="16"/>
      <c r="F201" s="17" t="str">
        <f aca="false">IF(OR(D201="",E201="",E201&lt;=D201),"",ROUND((E201-D201)*1440,0))</f>
        <v/>
      </c>
      <c r="G201" s="13"/>
      <c r="H201" s="18"/>
      <c r="I201" s="18"/>
      <c r="J201" s="18"/>
      <c r="K201" s="18"/>
      <c r="L201" s="18"/>
      <c r="M201" s="18"/>
      <c r="N201" s="14"/>
      <c r="O201" s="18"/>
      <c r="P201" s="16"/>
      <c r="Q201" s="16"/>
      <c r="R201" s="19"/>
      <c r="S201" s="20" t="str">
        <f aca="false">IF(A201="","",IF(OR(B201="",D201="",E201=""),"Missing appointment date or time; ",IF(E201&lt;=D201,"End time must be after start time; ",""))&amp;IF(G201="","Missing patient alias; ","")&amp;IF(H201="","Missing visit type; ","")&amp;IF(I201="","Missing provider; ","")&amp;IF(J201="","Missing clinic; ","")&amp;IF(K201="","Missing room; ","")&amp;IF(L201="","Missing appointment mode; ","")&amp;IF(M201="","Missing status; ","")&amp;IF(AND(N201&lt;&gt;"",B201&lt;&gt;"",N201&gt;B201),"Booking date after appointment date; ","")&amp;IF(AND(P201&lt;&gt;"",Q201&lt;&gt;"",Q201&lt;P201),"Check-out before check-in; ","")&amp;IF(AND(B201&lt;&gt;"",D201&lt;&gt;"",E201&lt;&gt;"",I201&lt;&gt;"",M201&lt;&gt;"Canceled",COUNTIFS($B$2:$B$251,B201,$I$2:$I$251,I201,$M$2:$M$251,"&lt;&gt;Canceled",$D$2:$D$251,"&lt;"&amp;E201,$E$2:$E$251,"&gt;"&amp;D201)&gt;1),"Provider overlap; ","")&amp;IF(AND(B201&lt;&gt;"",D201&lt;&gt;"",E201&lt;&gt;"",J201&lt;&gt;"",K201&lt;&gt;"",M201&lt;&gt;"Canceled",COUNTIFS($B$2:$B$251,B201,$J$2:$J$251,J201,$K$2:$K$251,K201,$M$2:$M$251,"&lt;&gt;Canceled",$D$2:$D$251,"&lt;"&amp;E201,$E$2:$E$251,"&gt;"&amp;D201)&gt;1),"Room overlap; ",""))</f>
        <v/>
      </c>
    </row>
    <row r="202" customFormat="false" ht="15" hidden="false" customHeight="false" outlineLevel="0" collapsed="false">
      <c r="A202" s="13"/>
      <c r="B202" s="14"/>
      <c r="C202" s="15" t="str">
        <f aca="false">IF(B202="","",CHOOSE(WEEKDAY(B202,1),"Sunday","Monday","Tuesday","Wednesday","Thursday","Friday","Saturday"))</f>
        <v/>
      </c>
      <c r="D202" s="16"/>
      <c r="E202" s="16"/>
      <c r="F202" s="17" t="str">
        <f aca="false">IF(OR(D202="",E202="",E202&lt;=D202),"",ROUND((E202-D202)*1440,0))</f>
        <v/>
      </c>
      <c r="G202" s="13"/>
      <c r="H202" s="18"/>
      <c r="I202" s="18"/>
      <c r="J202" s="18"/>
      <c r="K202" s="18"/>
      <c r="L202" s="18"/>
      <c r="M202" s="18"/>
      <c r="N202" s="14"/>
      <c r="O202" s="18"/>
      <c r="P202" s="16"/>
      <c r="Q202" s="16"/>
      <c r="R202" s="19"/>
      <c r="S202" s="20" t="str">
        <f aca="false">IF(A202="","",IF(OR(B202="",D202="",E202=""),"Missing appointment date or time; ",IF(E202&lt;=D202,"End time must be after start time; ",""))&amp;IF(G202="","Missing patient alias; ","")&amp;IF(H202="","Missing visit type; ","")&amp;IF(I202="","Missing provider; ","")&amp;IF(J202="","Missing clinic; ","")&amp;IF(K202="","Missing room; ","")&amp;IF(L202="","Missing appointment mode; ","")&amp;IF(M202="","Missing status; ","")&amp;IF(AND(N202&lt;&gt;"",B202&lt;&gt;"",N202&gt;B202),"Booking date after appointment date; ","")&amp;IF(AND(P202&lt;&gt;"",Q202&lt;&gt;"",Q202&lt;P202),"Check-out before check-in; ","")&amp;IF(AND(B202&lt;&gt;"",D202&lt;&gt;"",E202&lt;&gt;"",I202&lt;&gt;"",M202&lt;&gt;"Canceled",COUNTIFS($B$2:$B$251,B202,$I$2:$I$251,I202,$M$2:$M$251,"&lt;&gt;Canceled",$D$2:$D$251,"&lt;"&amp;E202,$E$2:$E$251,"&gt;"&amp;D202)&gt;1),"Provider overlap; ","")&amp;IF(AND(B202&lt;&gt;"",D202&lt;&gt;"",E202&lt;&gt;"",J202&lt;&gt;"",K202&lt;&gt;"",M202&lt;&gt;"Canceled",COUNTIFS($B$2:$B$251,B202,$J$2:$J$251,J202,$K$2:$K$251,K202,$M$2:$M$251,"&lt;&gt;Canceled",$D$2:$D$251,"&lt;"&amp;E202,$E$2:$E$251,"&gt;"&amp;D202)&gt;1),"Room overlap; ",""))</f>
        <v/>
      </c>
    </row>
    <row r="203" customFormat="false" ht="15" hidden="false" customHeight="false" outlineLevel="0" collapsed="false">
      <c r="A203" s="13"/>
      <c r="B203" s="14"/>
      <c r="C203" s="15" t="str">
        <f aca="false">IF(B203="","",CHOOSE(WEEKDAY(B203,1),"Sunday","Monday","Tuesday","Wednesday","Thursday","Friday","Saturday"))</f>
        <v/>
      </c>
      <c r="D203" s="16"/>
      <c r="E203" s="16"/>
      <c r="F203" s="17" t="str">
        <f aca="false">IF(OR(D203="",E203="",E203&lt;=D203),"",ROUND((E203-D203)*1440,0))</f>
        <v/>
      </c>
      <c r="G203" s="13"/>
      <c r="H203" s="18"/>
      <c r="I203" s="18"/>
      <c r="J203" s="18"/>
      <c r="K203" s="18"/>
      <c r="L203" s="18"/>
      <c r="M203" s="18"/>
      <c r="N203" s="14"/>
      <c r="O203" s="18"/>
      <c r="P203" s="16"/>
      <c r="Q203" s="16"/>
      <c r="R203" s="19"/>
      <c r="S203" s="20" t="str">
        <f aca="false">IF(A203="","",IF(OR(B203="",D203="",E203=""),"Missing appointment date or time; ",IF(E203&lt;=D203,"End time must be after start time; ",""))&amp;IF(G203="","Missing patient alias; ","")&amp;IF(H203="","Missing visit type; ","")&amp;IF(I203="","Missing provider; ","")&amp;IF(J203="","Missing clinic; ","")&amp;IF(K203="","Missing room; ","")&amp;IF(L203="","Missing appointment mode; ","")&amp;IF(M203="","Missing status; ","")&amp;IF(AND(N203&lt;&gt;"",B203&lt;&gt;"",N203&gt;B203),"Booking date after appointment date; ","")&amp;IF(AND(P203&lt;&gt;"",Q203&lt;&gt;"",Q203&lt;P203),"Check-out before check-in; ","")&amp;IF(AND(B203&lt;&gt;"",D203&lt;&gt;"",E203&lt;&gt;"",I203&lt;&gt;"",M203&lt;&gt;"Canceled",COUNTIFS($B$2:$B$251,B203,$I$2:$I$251,I203,$M$2:$M$251,"&lt;&gt;Canceled",$D$2:$D$251,"&lt;"&amp;E203,$E$2:$E$251,"&gt;"&amp;D203)&gt;1),"Provider overlap; ","")&amp;IF(AND(B203&lt;&gt;"",D203&lt;&gt;"",E203&lt;&gt;"",J203&lt;&gt;"",K203&lt;&gt;"",M203&lt;&gt;"Canceled",COUNTIFS($B$2:$B$251,B203,$J$2:$J$251,J203,$K$2:$K$251,K203,$M$2:$M$251,"&lt;&gt;Canceled",$D$2:$D$251,"&lt;"&amp;E203,$E$2:$E$251,"&gt;"&amp;D203)&gt;1),"Room overlap; ",""))</f>
        <v/>
      </c>
    </row>
    <row r="204" customFormat="false" ht="15" hidden="false" customHeight="false" outlineLevel="0" collapsed="false">
      <c r="A204" s="13"/>
      <c r="B204" s="14"/>
      <c r="C204" s="15" t="str">
        <f aca="false">IF(B204="","",CHOOSE(WEEKDAY(B204,1),"Sunday","Monday","Tuesday","Wednesday","Thursday","Friday","Saturday"))</f>
        <v/>
      </c>
      <c r="D204" s="16"/>
      <c r="E204" s="16"/>
      <c r="F204" s="17" t="str">
        <f aca="false">IF(OR(D204="",E204="",E204&lt;=D204),"",ROUND((E204-D204)*1440,0))</f>
        <v/>
      </c>
      <c r="G204" s="13"/>
      <c r="H204" s="18"/>
      <c r="I204" s="18"/>
      <c r="J204" s="18"/>
      <c r="K204" s="18"/>
      <c r="L204" s="18"/>
      <c r="M204" s="18"/>
      <c r="N204" s="14"/>
      <c r="O204" s="18"/>
      <c r="P204" s="16"/>
      <c r="Q204" s="16"/>
      <c r="R204" s="19"/>
      <c r="S204" s="20" t="str">
        <f aca="false">IF(A204="","",IF(OR(B204="",D204="",E204=""),"Missing appointment date or time; ",IF(E204&lt;=D204,"End time must be after start time; ",""))&amp;IF(G204="","Missing patient alias; ","")&amp;IF(H204="","Missing visit type; ","")&amp;IF(I204="","Missing provider; ","")&amp;IF(J204="","Missing clinic; ","")&amp;IF(K204="","Missing room; ","")&amp;IF(L204="","Missing appointment mode; ","")&amp;IF(M204="","Missing status; ","")&amp;IF(AND(N204&lt;&gt;"",B204&lt;&gt;"",N204&gt;B204),"Booking date after appointment date; ","")&amp;IF(AND(P204&lt;&gt;"",Q204&lt;&gt;"",Q204&lt;P204),"Check-out before check-in; ","")&amp;IF(AND(B204&lt;&gt;"",D204&lt;&gt;"",E204&lt;&gt;"",I204&lt;&gt;"",M204&lt;&gt;"Canceled",COUNTIFS($B$2:$B$251,B204,$I$2:$I$251,I204,$M$2:$M$251,"&lt;&gt;Canceled",$D$2:$D$251,"&lt;"&amp;E204,$E$2:$E$251,"&gt;"&amp;D204)&gt;1),"Provider overlap; ","")&amp;IF(AND(B204&lt;&gt;"",D204&lt;&gt;"",E204&lt;&gt;"",J204&lt;&gt;"",K204&lt;&gt;"",M204&lt;&gt;"Canceled",COUNTIFS($B$2:$B$251,B204,$J$2:$J$251,J204,$K$2:$K$251,K204,$M$2:$M$251,"&lt;&gt;Canceled",$D$2:$D$251,"&lt;"&amp;E204,$E$2:$E$251,"&gt;"&amp;D204)&gt;1),"Room overlap; ",""))</f>
        <v/>
      </c>
    </row>
    <row r="205" customFormat="false" ht="15" hidden="false" customHeight="false" outlineLevel="0" collapsed="false">
      <c r="A205" s="13"/>
      <c r="B205" s="14"/>
      <c r="C205" s="15" t="str">
        <f aca="false">IF(B205="","",CHOOSE(WEEKDAY(B205,1),"Sunday","Monday","Tuesday","Wednesday","Thursday","Friday","Saturday"))</f>
        <v/>
      </c>
      <c r="D205" s="16"/>
      <c r="E205" s="16"/>
      <c r="F205" s="17" t="str">
        <f aca="false">IF(OR(D205="",E205="",E205&lt;=D205),"",ROUND((E205-D205)*1440,0))</f>
        <v/>
      </c>
      <c r="G205" s="13"/>
      <c r="H205" s="18"/>
      <c r="I205" s="18"/>
      <c r="J205" s="18"/>
      <c r="K205" s="18"/>
      <c r="L205" s="18"/>
      <c r="M205" s="18"/>
      <c r="N205" s="14"/>
      <c r="O205" s="18"/>
      <c r="P205" s="16"/>
      <c r="Q205" s="16"/>
      <c r="R205" s="19"/>
      <c r="S205" s="20" t="str">
        <f aca="false">IF(A205="","",IF(OR(B205="",D205="",E205=""),"Missing appointment date or time; ",IF(E205&lt;=D205,"End time must be after start time; ",""))&amp;IF(G205="","Missing patient alias; ","")&amp;IF(H205="","Missing visit type; ","")&amp;IF(I205="","Missing provider; ","")&amp;IF(J205="","Missing clinic; ","")&amp;IF(K205="","Missing room; ","")&amp;IF(L205="","Missing appointment mode; ","")&amp;IF(M205="","Missing status; ","")&amp;IF(AND(N205&lt;&gt;"",B205&lt;&gt;"",N205&gt;B205),"Booking date after appointment date; ","")&amp;IF(AND(P205&lt;&gt;"",Q205&lt;&gt;"",Q205&lt;P205),"Check-out before check-in; ","")&amp;IF(AND(B205&lt;&gt;"",D205&lt;&gt;"",E205&lt;&gt;"",I205&lt;&gt;"",M205&lt;&gt;"Canceled",COUNTIFS($B$2:$B$251,B205,$I$2:$I$251,I205,$M$2:$M$251,"&lt;&gt;Canceled",$D$2:$D$251,"&lt;"&amp;E205,$E$2:$E$251,"&gt;"&amp;D205)&gt;1),"Provider overlap; ","")&amp;IF(AND(B205&lt;&gt;"",D205&lt;&gt;"",E205&lt;&gt;"",J205&lt;&gt;"",K205&lt;&gt;"",M205&lt;&gt;"Canceled",COUNTIFS($B$2:$B$251,B205,$J$2:$J$251,J205,$K$2:$K$251,K205,$M$2:$M$251,"&lt;&gt;Canceled",$D$2:$D$251,"&lt;"&amp;E205,$E$2:$E$251,"&gt;"&amp;D205)&gt;1),"Room overlap; ",""))</f>
        <v/>
      </c>
    </row>
    <row r="206" customFormat="false" ht="15" hidden="false" customHeight="false" outlineLevel="0" collapsed="false">
      <c r="A206" s="13"/>
      <c r="B206" s="14"/>
      <c r="C206" s="15" t="str">
        <f aca="false">IF(B206="","",CHOOSE(WEEKDAY(B206,1),"Sunday","Monday","Tuesday","Wednesday","Thursday","Friday","Saturday"))</f>
        <v/>
      </c>
      <c r="D206" s="16"/>
      <c r="E206" s="16"/>
      <c r="F206" s="17" t="str">
        <f aca="false">IF(OR(D206="",E206="",E206&lt;=D206),"",ROUND((E206-D206)*1440,0))</f>
        <v/>
      </c>
      <c r="G206" s="13"/>
      <c r="H206" s="18"/>
      <c r="I206" s="18"/>
      <c r="J206" s="18"/>
      <c r="K206" s="18"/>
      <c r="L206" s="18"/>
      <c r="M206" s="18"/>
      <c r="N206" s="14"/>
      <c r="O206" s="18"/>
      <c r="P206" s="16"/>
      <c r="Q206" s="16"/>
      <c r="R206" s="19"/>
      <c r="S206" s="20" t="str">
        <f aca="false">IF(A206="","",IF(OR(B206="",D206="",E206=""),"Missing appointment date or time; ",IF(E206&lt;=D206,"End time must be after start time; ",""))&amp;IF(G206="","Missing patient alias; ","")&amp;IF(H206="","Missing visit type; ","")&amp;IF(I206="","Missing provider; ","")&amp;IF(J206="","Missing clinic; ","")&amp;IF(K206="","Missing room; ","")&amp;IF(L206="","Missing appointment mode; ","")&amp;IF(M206="","Missing status; ","")&amp;IF(AND(N206&lt;&gt;"",B206&lt;&gt;"",N206&gt;B206),"Booking date after appointment date; ","")&amp;IF(AND(P206&lt;&gt;"",Q206&lt;&gt;"",Q206&lt;P206),"Check-out before check-in; ","")&amp;IF(AND(B206&lt;&gt;"",D206&lt;&gt;"",E206&lt;&gt;"",I206&lt;&gt;"",M206&lt;&gt;"Canceled",COUNTIFS($B$2:$B$251,B206,$I$2:$I$251,I206,$M$2:$M$251,"&lt;&gt;Canceled",$D$2:$D$251,"&lt;"&amp;E206,$E$2:$E$251,"&gt;"&amp;D206)&gt;1),"Provider overlap; ","")&amp;IF(AND(B206&lt;&gt;"",D206&lt;&gt;"",E206&lt;&gt;"",J206&lt;&gt;"",K206&lt;&gt;"",M206&lt;&gt;"Canceled",COUNTIFS($B$2:$B$251,B206,$J$2:$J$251,J206,$K$2:$K$251,K206,$M$2:$M$251,"&lt;&gt;Canceled",$D$2:$D$251,"&lt;"&amp;E206,$E$2:$E$251,"&gt;"&amp;D206)&gt;1),"Room overlap; ",""))</f>
        <v/>
      </c>
    </row>
    <row r="207" customFormat="false" ht="15" hidden="false" customHeight="false" outlineLevel="0" collapsed="false">
      <c r="A207" s="13"/>
      <c r="B207" s="14"/>
      <c r="C207" s="15" t="str">
        <f aca="false">IF(B207="","",CHOOSE(WEEKDAY(B207,1),"Sunday","Monday","Tuesday","Wednesday","Thursday","Friday","Saturday"))</f>
        <v/>
      </c>
      <c r="D207" s="16"/>
      <c r="E207" s="16"/>
      <c r="F207" s="17" t="str">
        <f aca="false">IF(OR(D207="",E207="",E207&lt;=D207),"",ROUND((E207-D207)*1440,0))</f>
        <v/>
      </c>
      <c r="G207" s="13"/>
      <c r="H207" s="18"/>
      <c r="I207" s="18"/>
      <c r="J207" s="18"/>
      <c r="K207" s="18"/>
      <c r="L207" s="18"/>
      <c r="M207" s="18"/>
      <c r="N207" s="14"/>
      <c r="O207" s="18"/>
      <c r="P207" s="16"/>
      <c r="Q207" s="16"/>
      <c r="R207" s="19"/>
      <c r="S207" s="20" t="str">
        <f aca="false">IF(A207="","",IF(OR(B207="",D207="",E207=""),"Missing appointment date or time; ",IF(E207&lt;=D207,"End time must be after start time; ",""))&amp;IF(G207="","Missing patient alias; ","")&amp;IF(H207="","Missing visit type; ","")&amp;IF(I207="","Missing provider; ","")&amp;IF(J207="","Missing clinic; ","")&amp;IF(K207="","Missing room; ","")&amp;IF(L207="","Missing appointment mode; ","")&amp;IF(M207="","Missing status; ","")&amp;IF(AND(N207&lt;&gt;"",B207&lt;&gt;"",N207&gt;B207),"Booking date after appointment date; ","")&amp;IF(AND(P207&lt;&gt;"",Q207&lt;&gt;"",Q207&lt;P207),"Check-out before check-in; ","")&amp;IF(AND(B207&lt;&gt;"",D207&lt;&gt;"",E207&lt;&gt;"",I207&lt;&gt;"",M207&lt;&gt;"Canceled",COUNTIFS($B$2:$B$251,B207,$I$2:$I$251,I207,$M$2:$M$251,"&lt;&gt;Canceled",$D$2:$D$251,"&lt;"&amp;E207,$E$2:$E$251,"&gt;"&amp;D207)&gt;1),"Provider overlap; ","")&amp;IF(AND(B207&lt;&gt;"",D207&lt;&gt;"",E207&lt;&gt;"",J207&lt;&gt;"",K207&lt;&gt;"",M207&lt;&gt;"Canceled",COUNTIFS($B$2:$B$251,B207,$J$2:$J$251,J207,$K$2:$K$251,K207,$M$2:$M$251,"&lt;&gt;Canceled",$D$2:$D$251,"&lt;"&amp;E207,$E$2:$E$251,"&gt;"&amp;D207)&gt;1),"Room overlap; ",""))</f>
        <v/>
      </c>
    </row>
    <row r="208" customFormat="false" ht="15" hidden="false" customHeight="false" outlineLevel="0" collapsed="false">
      <c r="A208" s="13"/>
      <c r="B208" s="14"/>
      <c r="C208" s="15" t="str">
        <f aca="false">IF(B208="","",CHOOSE(WEEKDAY(B208,1),"Sunday","Monday","Tuesday","Wednesday","Thursday","Friday","Saturday"))</f>
        <v/>
      </c>
      <c r="D208" s="16"/>
      <c r="E208" s="16"/>
      <c r="F208" s="17" t="str">
        <f aca="false">IF(OR(D208="",E208="",E208&lt;=D208),"",ROUND((E208-D208)*1440,0))</f>
        <v/>
      </c>
      <c r="G208" s="13"/>
      <c r="H208" s="18"/>
      <c r="I208" s="18"/>
      <c r="J208" s="18"/>
      <c r="K208" s="18"/>
      <c r="L208" s="18"/>
      <c r="M208" s="18"/>
      <c r="N208" s="14"/>
      <c r="O208" s="18"/>
      <c r="P208" s="16"/>
      <c r="Q208" s="16"/>
      <c r="R208" s="19"/>
      <c r="S208" s="20" t="str">
        <f aca="false">IF(A208="","",IF(OR(B208="",D208="",E208=""),"Missing appointment date or time; ",IF(E208&lt;=D208,"End time must be after start time; ",""))&amp;IF(G208="","Missing patient alias; ","")&amp;IF(H208="","Missing visit type; ","")&amp;IF(I208="","Missing provider; ","")&amp;IF(J208="","Missing clinic; ","")&amp;IF(K208="","Missing room; ","")&amp;IF(L208="","Missing appointment mode; ","")&amp;IF(M208="","Missing status; ","")&amp;IF(AND(N208&lt;&gt;"",B208&lt;&gt;"",N208&gt;B208),"Booking date after appointment date; ","")&amp;IF(AND(P208&lt;&gt;"",Q208&lt;&gt;"",Q208&lt;P208),"Check-out before check-in; ","")&amp;IF(AND(B208&lt;&gt;"",D208&lt;&gt;"",E208&lt;&gt;"",I208&lt;&gt;"",M208&lt;&gt;"Canceled",COUNTIFS($B$2:$B$251,B208,$I$2:$I$251,I208,$M$2:$M$251,"&lt;&gt;Canceled",$D$2:$D$251,"&lt;"&amp;E208,$E$2:$E$251,"&gt;"&amp;D208)&gt;1),"Provider overlap; ","")&amp;IF(AND(B208&lt;&gt;"",D208&lt;&gt;"",E208&lt;&gt;"",J208&lt;&gt;"",K208&lt;&gt;"",M208&lt;&gt;"Canceled",COUNTIFS($B$2:$B$251,B208,$J$2:$J$251,J208,$K$2:$K$251,K208,$M$2:$M$251,"&lt;&gt;Canceled",$D$2:$D$251,"&lt;"&amp;E208,$E$2:$E$251,"&gt;"&amp;D208)&gt;1),"Room overlap; ",""))</f>
        <v/>
      </c>
    </row>
    <row r="209" customFormat="false" ht="15" hidden="false" customHeight="false" outlineLevel="0" collapsed="false">
      <c r="A209" s="13"/>
      <c r="B209" s="14"/>
      <c r="C209" s="15" t="str">
        <f aca="false">IF(B209="","",CHOOSE(WEEKDAY(B209,1),"Sunday","Monday","Tuesday","Wednesday","Thursday","Friday","Saturday"))</f>
        <v/>
      </c>
      <c r="D209" s="16"/>
      <c r="E209" s="16"/>
      <c r="F209" s="17" t="str">
        <f aca="false">IF(OR(D209="",E209="",E209&lt;=D209),"",ROUND((E209-D209)*1440,0))</f>
        <v/>
      </c>
      <c r="G209" s="13"/>
      <c r="H209" s="18"/>
      <c r="I209" s="18"/>
      <c r="J209" s="18"/>
      <c r="K209" s="18"/>
      <c r="L209" s="18"/>
      <c r="M209" s="18"/>
      <c r="N209" s="14"/>
      <c r="O209" s="18"/>
      <c r="P209" s="16"/>
      <c r="Q209" s="16"/>
      <c r="R209" s="19"/>
      <c r="S209" s="20" t="str">
        <f aca="false">IF(A209="","",IF(OR(B209="",D209="",E209=""),"Missing appointment date or time; ",IF(E209&lt;=D209,"End time must be after start time; ",""))&amp;IF(G209="","Missing patient alias; ","")&amp;IF(H209="","Missing visit type; ","")&amp;IF(I209="","Missing provider; ","")&amp;IF(J209="","Missing clinic; ","")&amp;IF(K209="","Missing room; ","")&amp;IF(L209="","Missing appointment mode; ","")&amp;IF(M209="","Missing status; ","")&amp;IF(AND(N209&lt;&gt;"",B209&lt;&gt;"",N209&gt;B209),"Booking date after appointment date; ","")&amp;IF(AND(P209&lt;&gt;"",Q209&lt;&gt;"",Q209&lt;P209),"Check-out before check-in; ","")&amp;IF(AND(B209&lt;&gt;"",D209&lt;&gt;"",E209&lt;&gt;"",I209&lt;&gt;"",M209&lt;&gt;"Canceled",COUNTIFS($B$2:$B$251,B209,$I$2:$I$251,I209,$M$2:$M$251,"&lt;&gt;Canceled",$D$2:$D$251,"&lt;"&amp;E209,$E$2:$E$251,"&gt;"&amp;D209)&gt;1),"Provider overlap; ","")&amp;IF(AND(B209&lt;&gt;"",D209&lt;&gt;"",E209&lt;&gt;"",J209&lt;&gt;"",K209&lt;&gt;"",M209&lt;&gt;"Canceled",COUNTIFS($B$2:$B$251,B209,$J$2:$J$251,J209,$K$2:$K$251,K209,$M$2:$M$251,"&lt;&gt;Canceled",$D$2:$D$251,"&lt;"&amp;E209,$E$2:$E$251,"&gt;"&amp;D209)&gt;1),"Room overlap; ",""))</f>
        <v/>
      </c>
    </row>
    <row r="210" customFormat="false" ht="15" hidden="false" customHeight="false" outlineLevel="0" collapsed="false">
      <c r="A210" s="13"/>
      <c r="B210" s="14"/>
      <c r="C210" s="15" t="str">
        <f aca="false">IF(B210="","",CHOOSE(WEEKDAY(B210,1),"Sunday","Monday","Tuesday","Wednesday","Thursday","Friday","Saturday"))</f>
        <v/>
      </c>
      <c r="D210" s="16"/>
      <c r="E210" s="16"/>
      <c r="F210" s="17" t="str">
        <f aca="false">IF(OR(D210="",E210="",E210&lt;=D210),"",ROUND((E210-D210)*1440,0))</f>
        <v/>
      </c>
      <c r="G210" s="13"/>
      <c r="H210" s="18"/>
      <c r="I210" s="18"/>
      <c r="J210" s="18"/>
      <c r="K210" s="18"/>
      <c r="L210" s="18"/>
      <c r="M210" s="18"/>
      <c r="N210" s="14"/>
      <c r="O210" s="18"/>
      <c r="P210" s="16"/>
      <c r="Q210" s="16"/>
      <c r="R210" s="19"/>
      <c r="S210" s="20" t="str">
        <f aca="false">IF(A210="","",IF(OR(B210="",D210="",E210=""),"Missing appointment date or time; ",IF(E210&lt;=D210,"End time must be after start time; ",""))&amp;IF(G210="","Missing patient alias; ","")&amp;IF(H210="","Missing visit type; ","")&amp;IF(I210="","Missing provider; ","")&amp;IF(J210="","Missing clinic; ","")&amp;IF(K210="","Missing room; ","")&amp;IF(L210="","Missing appointment mode; ","")&amp;IF(M210="","Missing status; ","")&amp;IF(AND(N210&lt;&gt;"",B210&lt;&gt;"",N210&gt;B210),"Booking date after appointment date; ","")&amp;IF(AND(P210&lt;&gt;"",Q210&lt;&gt;"",Q210&lt;P210),"Check-out before check-in; ","")&amp;IF(AND(B210&lt;&gt;"",D210&lt;&gt;"",E210&lt;&gt;"",I210&lt;&gt;"",M210&lt;&gt;"Canceled",COUNTIFS($B$2:$B$251,B210,$I$2:$I$251,I210,$M$2:$M$251,"&lt;&gt;Canceled",$D$2:$D$251,"&lt;"&amp;E210,$E$2:$E$251,"&gt;"&amp;D210)&gt;1),"Provider overlap; ","")&amp;IF(AND(B210&lt;&gt;"",D210&lt;&gt;"",E210&lt;&gt;"",J210&lt;&gt;"",K210&lt;&gt;"",M210&lt;&gt;"Canceled",COUNTIFS($B$2:$B$251,B210,$J$2:$J$251,J210,$K$2:$K$251,K210,$M$2:$M$251,"&lt;&gt;Canceled",$D$2:$D$251,"&lt;"&amp;E210,$E$2:$E$251,"&gt;"&amp;D210)&gt;1),"Room overlap; ",""))</f>
        <v/>
      </c>
    </row>
    <row r="211" customFormat="false" ht="15" hidden="false" customHeight="false" outlineLevel="0" collapsed="false">
      <c r="A211" s="13"/>
      <c r="B211" s="14"/>
      <c r="C211" s="15" t="str">
        <f aca="false">IF(B211="","",CHOOSE(WEEKDAY(B211,1),"Sunday","Monday","Tuesday","Wednesday","Thursday","Friday","Saturday"))</f>
        <v/>
      </c>
      <c r="D211" s="16"/>
      <c r="E211" s="16"/>
      <c r="F211" s="17" t="str">
        <f aca="false">IF(OR(D211="",E211="",E211&lt;=D211),"",ROUND((E211-D211)*1440,0))</f>
        <v/>
      </c>
      <c r="G211" s="13"/>
      <c r="H211" s="18"/>
      <c r="I211" s="18"/>
      <c r="J211" s="18"/>
      <c r="K211" s="18"/>
      <c r="L211" s="18"/>
      <c r="M211" s="18"/>
      <c r="N211" s="14"/>
      <c r="O211" s="18"/>
      <c r="P211" s="16"/>
      <c r="Q211" s="16"/>
      <c r="R211" s="19"/>
      <c r="S211" s="20" t="str">
        <f aca="false">IF(A211="","",IF(OR(B211="",D211="",E211=""),"Missing appointment date or time; ",IF(E211&lt;=D211,"End time must be after start time; ",""))&amp;IF(G211="","Missing patient alias; ","")&amp;IF(H211="","Missing visit type; ","")&amp;IF(I211="","Missing provider; ","")&amp;IF(J211="","Missing clinic; ","")&amp;IF(K211="","Missing room; ","")&amp;IF(L211="","Missing appointment mode; ","")&amp;IF(M211="","Missing status; ","")&amp;IF(AND(N211&lt;&gt;"",B211&lt;&gt;"",N211&gt;B211),"Booking date after appointment date; ","")&amp;IF(AND(P211&lt;&gt;"",Q211&lt;&gt;"",Q211&lt;P211),"Check-out before check-in; ","")&amp;IF(AND(B211&lt;&gt;"",D211&lt;&gt;"",E211&lt;&gt;"",I211&lt;&gt;"",M211&lt;&gt;"Canceled",COUNTIFS($B$2:$B$251,B211,$I$2:$I$251,I211,$M$2:$M$251,"&lt;&gt;Canceled",$D$2:$D$251,"&lt;"&amp;E211,$E$2:$E$251,"&gt;"&amp;D211)&gt;1),"Provider overlap; ","")&amp;IF(AND(B211&lt;&gt;"",D211&lt;&gt;"",E211&lt;&gt;"",J211&lt;&gt;"",K211&lt;&gt;"",M211&lt;&gt;"Canceled",COUNTIFS($B$2:$B$251,B211,$J$2:$J$251,J211,$K$2:$K$251,K211,$M$2:$M$251,"&lt;&gt;Canceled",$D$2:$D$251,"&lt;"&amp;E211,$E$2:$E$251,"&gt;"&amp;D211)&gt;1),"Room overlap; ",""))</f>
        <v/>
      </c>
    </row>
    <row r="212" customFormat="false" ht="15" hidden="false" customHeight="false" outlineLevel="0" collapsed="false">
      <c r="A212" s="13"/>
      <c r="B212" s="14"/>
      <c r="C212" s="15" t="str">
        <f aca="false">IF(B212="","",CHOOSE(WEEKDAY(B212,1),"Sunday","Monday","Tuesday","Wednesday","Thursday","Friday","Saturday"))</f>
        <v/>
      </c>
      <c r="D212" s="16"/>
      <c r="E212" s="16"/>
      <c r="F212" s="17" t="str">
        <f aca="false">IF(OR(D212="",E212="",E212&lt;=D212),"",ROUND((E212-D212)*1440,0))</f>
        <v/>
      </c>
      <c r="G212" s="13"/>
      <c r="H212" s="18"/>
      <c r="I212" s="18"/>
      <c r="J212" s="18"/>
      <c r="K212" s="18"/>
      <c r="L212" s="18"/>
      <c r="M212" s="18"/>
      <c r="N212" s="14"/>
      <c r="O212" s="18"/>
      <c r="P212" s="16"/>
      <c r="Q212" s="16"/>
      <c r="R212" s="19"/>
      <c r="S212" s="20" t="str">
        <f aca="false">IF(A212="","",IF(OR(B212="",D212="",E212=""),"Missing appointment date or time; ",IF(E212&lt;=D212,"End time must be after start time; ",""))&amp;IF(G212="","Missing patient alias; ","")&amp;IF(H212="","Missing visit type; ","")&amp;IF(I212="","Missing provider; ","")&amp;IF(J212="","Missing clinic; ","")&amp;IF(K212="","Missing room; ","")&amp;IF(L212="","Missing appointment mode; ","")&amp;IF(M212="","Missing status; ","")&amp;IF(AND(N212&lt;&gt;"",B212&lt;&gt;"",N212&gt;B212),"Booking date after appointment date; ","")&amp;IF(AND(P212&lt;&gt;"",Q212&lt;&gt;"",Q212&lt;P212),"Check-out before check-in; ","")&amp;IF(AND(B212&lt;&gt;"",D212&lt;&gt;"",E212&lt;&gt;"",I212&lt;&gt;"",M212&lt;&gt;"Canceled",COUNTIFS($B$2:$B$251,B212,$I$2:$I$251,I212,$M$2:$M$251,"&lt;&gt;Canceled",$D$2:$D$251,"&lt;"&amp;E212,$E$2:$E$251,"&gt;"&amp;D212)&gt;1),"Provider overlap; ","")&amp;IF(AND(B212&lt;&gt;"",D212&lt;&gt;"",E212&lt;&gt;"",J212&lt;&gt;"",K212&lt;&gt;"",M212&lt;&gt;"Canceled",COUNTIFS($B$2:$B$251,B212,$J$2:$J$251,J212,$K$2:$K$251,K212,$M$2:$M$251,"&lt;&gt;Canceled",$D$2:$D$251,"&lt;"&amp;E212,$E$2:$E$251,"&gt;"&amp;D212)&gt;1),"Room overlap; ",""))</f>
        <v/>
      </c>
    </row>
    <row r="213" customFormat="false" ht="15" hidden="false" customHeight="false" outlineLevel="0" collapsed="false">
      <c r="A213" s="13"/>
      <c r="B213" s="14"/>
      <c r="C213" s="15" t="str">
        <f aca="false">IF(B213="","",CHOOSE(WEEKDAY(B213,1),"Sunday","Monday","Tuesday","Wednesday","Thursday","Friday","Saturday"))</f>
        <v/>
      </c>
      <c r="D213" s="16"/>
      <c r="E213" s="16"/>
      <c r="F213" s="17" t="str">
        <f aca="false">IF(OR(D213="",E213="",E213&lt;=D213),"",ROUND((E213-D213)*1440,0))</f>
        <v/>
      </c>
      <c r="G213" s="13"/>
      <c r="H213" s="18"/>
      <c r="I213" s="18"/>
      <c r="J213" s="18"/>
      <c r="K213" s="18"/>
      <c r="L213" s="18"/>
      <c r="M213" s="18"/>
      <c r="N213" s="14"/>
      <c r="O213" s="18"/>
      <c r="P213" s="16"/>
      <c r="Q213" s="16"/>
      <c r="R213" s="19"/>
      <c r="S213" s="20" t="str">
        <f aca="false">IF(A213="","",IF(OR(B213="",D213="",E213=""),"Missing appointment date or time; ",IF(E213&lt;=D213,"End time must be after start time; ",""))&amp;IF(G213="","Missing patient alias; ","")&amp;IF(H213="","Missing visit type; ","")&amp;IF(I213="","Missing provider; ","")&amp;IF(J213="","Missing clinic; ","")&amp;IF(K213="","Missing room; ","")&amp;IF(L213="","Missing appointment mode; ","")&amp;IF(M213="","Missing status; ","")&amp;IF(AND(N213&lt;&gt;"",B213&lt;&gt;"",N213&gt;B213),"Booking date after appointment date; ","")&amp;IF(AND(P213&lt;&gt;"",Q213&lt;&gt;"",Q213&lt;P213),"Check-out before check-in; ","")&amp;IF(AND(B213&lt;&gt;"",D213&lt;&gt;"",E213&lt;&gt;"",I213&lt;&gt;"",M213&lt;&gt;"Canceled",COUNTIFS($B$2:$B$251,B213,$I$2:$I$251,I213,$M$2:$M$251,"&lt;&gt;Canceled",$D$2:$D$251,"&lt;"&amp;E213,$E$2:$E$251,"&gt;"&amp;D213)&gt;1),"Provider overlap; ","")&amp;IF(AND(B213&lt;&gt;"",D213&lt;&gt;"",E213&lt;&gt;"",J213&lt;&gt;"",K213&lt;&gt;"",M213&lt;&gt;"Canceled",COUNTIFS($B$2:$B$251,B213,$J$2:$J$251,J213,$K$2:$K$251,K213,$M$2:$M$251,"&lt;&gt;Canceled",$D$2:$D$251,"&lt;"&amp;E213,$E$2:$E$251,"&gt;"&amp;D213)&gt;1),"Room overlap; ",""))</f>
        <v/>
      </c>
    </row>
    <row r="214" customFormat="false" ht="15" hidden="false" customHeight="false" outlineLevel="0" collapsed="false">
      <c r="A214" s="13"/>
      <c r="B214" s="14"/>
      <c r="C214" s="15" t="str">
        <f aca="false">IF(B214="","",CHOOSE(WEEKDAY(B214,1),"Sunday","Monday","Tuesday","Wednesday","Thursday","Friday","Saturday"))</f>
        <v/>
      </c>
      <c r="D214" s="16"/>
      <c r="E214" s="16"/>
      <c r="F214" s="17" t="str">
        <f aca="false">IF(OR(D214="",E214="",E214&lt;=D214),"",ROUND((E214-D214)*1440,0))</f>
        <v/>
      </c>
      <c r="G214" s="13"/>
      <c r="H214" s="18"/>
      <c r="I214" s="18"/>
      <c r="J214" s="18"/>
      <c r="K214" s="18"/>
      <c r="L214" s="18"/>
      <c r="M214" s="18"/>
      <c r="N214" s="14"/>
      <c r="O214" s="18"/>
      <c r="P214" s="16"/>
      <c r="Q214" s="16"/>
      <c r="R214" s="19"/>
      <c r="S214" s="20" t="str">
        <f aca="false">IF(A214="","",IF(OR(B214="",D214="",E214=""),"Missing appointment date or time; ",IF(E214&lt;=D214,"End time must be after start time; ",""))&amp;IF(G214="","Missing patient alias; ","")&amp;IF(H214="","Missing visit type; ","")&amp;IF(I214="","Missing provider; ","")&amp;IF(J214="","Missing clinic; ","")&amp;IF(K214="","Missing room; ","")&amp;IF(L214="","Missing appointment mode; ","")&amp;IF(M214="","Missing status; ","")&amp;IF(AND(N214&lt;&gt;"",B214&lt;&gt;"",N214&gt;B214),"Booking date after appointment date; ","")&amp;IF(AND(P214&lt;&gt;"",Q214&lt;&gt;"",Q214&lt;P214),"Check-out before check-in; ","")&amp;IF(AND(B214&lt;&gt;"",D214&lt;&gt;"",E214&lt;&gt;"",I214&lt;&gt;"",M214&lt;&gt;"Canceled",COUNTIFS($B$2:$B$251,B214,$I$2:$I$251,I214,$M$2:$M$251,"&lt;&gt;Canceled",$D$2:$D$251,"&lt;"&amp;E214,$E$2:$E$251,"&gt;"&amp;D214)&gt;1),"Provider overlap; ","")&amp;IF(AND(B214&lt;&gt;"",D214&lt;&gt;"",E214&lt;&gt;"",J214&lt;&gt;"",K214&lt;&gt;"",M214&lt;&gt;"Canceled",COUNTIFS($B$2:$B$251,B214,$J$2:$J$251,J214,$K$2:$K$251,K214,$M$2:$M$251,"&lt;&gt;Canceled",$D$2:$D$251,"&lt;"&amp;E214,$E$2:$E$251,"&gt;"&amp;D214)&gt;1),"Room overlap; ",""))</f>
        <v/>
      </c>
    </row>
    <row r="215" customFormat="false" ht="15" hidden="false" customHeight="false" outlineLevel="0" collapsed="false">
      <c r="A215" s="13"/>
      <c r="B215" s="14"/>
      <c r="C215" s="15" t="str">
        <f aca="false">IF(B215="","",CHOOSE(WEEKDAY(B215,1),"Sunday","Monday","Tuesday","Wednesday","Thursday","Friday","Saturday"))</f>
        <v/>
      </c>
      <c r="D215" s="16"/>
      <c r="E215" s="16"/>
      <c r="F215" s="17" t="str">
        <f aca="false">IF(OR(D215="",E215="",E215&lt;=D215),"",ROUND((E215-D215)*1440,0))</f>
        <v/>
      </c>
      <c r="G215" s="13"/>
      <c r="H215" s="18"/>
      <c r="I215" s="18"/>
      <c r="J215" s="18"/>
      <c r="K215" s="18"/>
      <c r="L215" s="18"/>
      <c r="M215" s="18"/>
      <c r="N215" s="14"/>
      <c r="O215" s="18"/>
      <c r="P215" s="16"/>
      <c r="Q215" s="16"/>
      <c r="R215" s="19"/>
      <c r="S215" s="20" t="str">
        <f aca="false">IF(A215="","",IF(OR(B215="",D215="",E215=""),"Missing appointment date or time; ",IF(E215&lt;=D215,"End time must be after start time; ",""))&amp;IF(G215="","Missing patient alias; ","")&amp;IF(H215="","Missing visit type; ","")&amp;IF(I215="","Missing provider; ","")&amp;IF(J215="","Missing clinic; ","")&amp;IF(K215="","Missing room; ","")&amp;IF(L215="","Missing appointment mode; ","")&amp;IF(M215="","Missing status; ","")&amp;IF(AND(N215&lt;&gt;"",B215&lt;&gt;"",N215&gt;B215),"Booking date after appointment date; ","")&amp;IF(AND(P215&lt;&gt;"",Q215&lt;&gt;"",Q215&lt;P215),"Check-out before check-in; ","")&amp;IF(AND(B215&lt;&gt;"",D215&lt;&gt;"",E215&lt;&gt;"",I215&lt;&gt;"",M215&lt;&gt;"Canceled",COUNTIFS($B$2:$B$251,B215,$I$2:$I$251,I215,$M$2:$M$251,"&lt;&gt;Canceled",$D$2:$D$251,"&lt;"&amp;E215,$E$2:$E$251,"&gt;"&amp;D215)&gt;1),"Provider overlap; ","")&amp;IF(AND(B215&lt;&gt;"",D215&lt;&gt;"",E215&lt;&gt;"",J215&lt;&gt;"",K215&lt;&gt;"",M215&lt;&gt;"Canceled",COUNTIFS($B$2:$B$251,B215,$J$2:$J$251,J215,$K$2:$K$251,K215,$M$2:$M$251,"&lt;&gt;Canceled",$D$2:$D$251,"&lt;"&amp;E215,$E$2:$E$251,"&gt;"&amp;D215)&gt;1),"Room overlap; ",""))</f>
        <v/>
      </c>
    </row>
    <row r="216" customFormat="false" ht="15" hidden="false" customHeight="false" outlineLevel="0" collapsed="false">
      <c r="A216" s="13"/>
      <c r="B216" s="14"/>
      <c r="C216" s="15" t="str">
        <f aca="false">IF(B216="","",CHOOSE(WEEKDAY(B216,1),"Sunday","Monday","Tuesday","Wednesday","Thursday","Friday","Saturday"))</f>
        <v/>
      </c>
      <c r="D216" s="16"/>
      <c r="E216" s="16"/>
      <c r="F216" s="17" t="str">
        <f aca="false">IF(OR(D216="",E216="",E216&lt;=D216),"",ROUND((E216-D216)*1440,0))</f>
        <v/>
      </c>
      <c r="G216" s="13"/>
      <c r="H216" s="18"/>
      <c r="I216" s="18"/>
      <c r="J216" s="18"/>
      <c r="K216" s="18"/>
      <c r="L216" s="18"/>
      <c r="M216" s="18"/>
      <c r="N216" s="14"/>
      <c r="O216" s="18"/>
      <c r="P216" s="16"/>
      <c r="Q216" s="16"/>
      <c r="R216" s="19"/>
      <c r="S216" s="20" t="str">
        <f aca="false">IF(A216="","",IF(OR(B216="",D216="",E216=""),"Missing appointment date or time; ",IF(E216&lt;=D216,"End time must be after start time; ",""))&amp;IF(G216="","Missing patient alias; ","")&amp;IF(H216="","Missing visit type; ","")&amp;IF(I216="","Missing provider; ","")&amp;IF(J216="","Missing clinic; ","")&amp;IF(K216="","Missing room; ","")&amp;IF(L216="","Missing appointment mode; ","")&amp;IF(M216="","Missing status; ","")&amp;IF(AND(N216&lt;&gt;"",B216&lt;&gt;"",N216&gt;B216),"Booking date after appointment date; ","")&amp;IF(AND(P216&lt;&gt;"",Q216&lt;&gt;"",Q216&lt;P216),"Check-out before check-in; ","")&amp;IF(AND(B216&lt;&gt;"",D216&lt;&gt;"",E216&lt;&gt;"",I216&lt;&gt;"",M216&lt;&gt;"Canceled",COUNTIFS($B$2:$B$251,B216,$I$2:$I$251,I216,$M$2:$M$251,"&lt;&gt;Canceled",$D$2:$D$251,"&lt;"&amp;E216,$E$2:$E$251,"&gt;"&amp;D216)&gt;1),"Provider overlap; ","")&amp;IF(AND(B216&lt;&gt;"",D216&lt;&gt;"",E216&lt;&gt;"",J216&lt;&gt;"",K216&lt;&gt;"",M216&lt;&gt;"Canceled",COUNTIFS($B$2:$B$251,B216,$J$2:$J$251,J216,$K$2:$K$251,K216,$M$2:$M$251,"&lt;&gt;Canceled",$D$2:$D$251,"&lt;"&amp;E216,$E$2:$E$251,"&gt;"&amp;D216)&gt;1),"Room overlap; ",""))</f>
        <v/>
      </c>
    </row>
    <row r="217" customFormat="false" ht="15" hidden="false" customHeight="false" outlineLevel="0" collapsed="false">
      <c r="A217" s="13"/>
      <c r="B217" s="14"/>
      <c r="C217" s="15" t="str">
        <f aca="false">IF(B217="","",CHOOSE(WEEKDAY(B217,1),"Sunday","Monday","Tuesday","Wednesday","Thursday","Friday","Saturday"))</f>
        <v/>
      </c>
      <c r="D217" s="16"/>
      <c r="E217" s="16"/>
      <c r="F217" s="17" t="str">
        <f aca="false">IF(OR(D217="",E217="",E217&lt;=D217),"",ROUND((E217-D217)*1440,0))</f>
        <v/>
      </c>
      <c r="G217" s="13"/>
      <c r="H217" s="18"/>
      <c r="I217" s="18"/>
      <c r="J217" s="18"/>
      <c r="K217" s="18"/>
      <c r="L217" s="18"/>
      <c r="M217" s="18"/>
      <c r="N217" s="14"/>
      <c r="O217" s="18"/>
      <c r="P217" s="16"/>
      <c r="Q217" s="16"/>
      <c r="R217" s="19"/>
      <c r="S217" s="20" t="str">
        <f aca="false">IF(A217="","",IF(OR(B217="",D217="",E217=""),"Missing appointment date or time; ",IF(E217&lt;=D217,"End time must be after start time; ",""))&amp;IF(G217="","Missing patient alias; ","")&amp;IF(H217="","Missing visit type; ","")&amp;IF(I217="","Missing provider; ","")&amp;IF(J217="","Missing clinic; ","")&amp;IF(K217="","Missing room; ","")&amp;IF(L217="","Missing appointment mode; ","")&amp;IF(M217="","Missing status; ","")&amp;IF(AND(N217&lt;&gt;"",B217&lt;&gt;"",N217&gt;B217),"Booking date after appointment date; ","")&amp;IF(AND(P217&lt;&gt;"",Q217&lt;&gt;"",Q217&lt;P217),"Check-out before check-in; ","")&amp;IF(AND(B217&lt;&gt;"",D217&lt;&gt;"",E217&lt;&gt;"",I217&lt;&gt;"",M217&lt;&gt;"Canceled",COUNTIFS($B$2:$B$251,B217,$I$2:$I$251,I217,$M$2:$M$251,"&lt;&gt;Canceled",$D$2:$D$251,"&lt;"&amp;E217,$E$2:$E$251,"&gt;"&amp;D217)&gt;1),"Provider overlap; ","")&amp;IF(AND(B217&lt;&gt;"",D217&lt;&gt;"",E217&lt;&gt;"",J217&lt;&gt;"",K217&lt;&gt;"",M217&lt;&gt;"Canceled",COUNTIFS($B$2:$B$251,B217,$J$2:$J$251,J217,$K$2:$K$251,K217,$M$2:$M$251,"&lt;&gt;Canceled",$D$2:$D$251,"&lt;"&amp;E217,$E$2:$E$251,"&gt;"&amp;D217)&gt;1),"Room overlap; ",""))</f>
        <v/>
      </c>
    </row>
    <row r="218" customFormat="false" ht="15" hidden="false" customHeight="false" outlineLevel="0" collapsed="false">
      <c r="A218" s="13"/>
      <c r="B218" s="14"/>
      <c r="C218" s="15" t="str">
        <f aca="false">IF(B218="","",CHOOSE(WEEKDAY(B218,1),"Sunday","Monday","Tuesday","Wednesday","Thursday","Friday","Saturday"))</f>
        <v/>
      </c>
      <c r="D218" s="16"/>
      <c r="E218" s="16"/>
      <c r="F218" s="17" t="str">
        <f aca="false">IF(OR(D218="",E218="",E218&lt;=D218),"",ROUND((E218-D218)*1440,0))</f>
        <v/>
      </c>
      <c r="G218" s="13"/>
      <c r="H218" s="18"/>
      <c r="I218" s="18"/>
      <c r="J218" s="18"/>
      <c r="K218" s="18"/>
      <c r="L218" s="18"/>
      <c r="M218" s="18"/>
      <c r="N218" s="14"/>
      <c r="O218" s="18"/>
      <c r="P218" s="16"/>
      <c r="Q218" s="16"/>
      <c r="R218" s="19"/>
      <c r="S218" s="20" t="str">
        <f aca="false">IF(A218="","",IF(OR(B218="",D218="",E218=""),"Missing appointment date or time; ",IF(E218&lt;=D218,"End time must be after start time; ",""))&amp;IF(G218="","Missing patient alias; ","")&amp;IF(H218="","Missing visit type; ","")&amp;IF(I218="","Missing provider; ","")&amp;IF(J218="","Missing clinic; ","")&amp;IF(K218="","Missing room; ","")&amp;IF(L218="","Missing appointment mode; ","")&amp;IF(M218="","Missing status; ","")&amp;IF(AND(N218&lt;&gt;"",B218&lt;&gt;"",N218&gt;B218),"Booking date after appointment date; ","")&amp;IF(AND(P218&lt;&gt;"",Q218&lt;&gt;"",Q218&lt;P218),"Check-out before check-in; ","")&amp;IF(AND(B218&lt;&gt;"",D218&lt;&gt;"",E218&lt;&gt;"",I218&lt;&gt;"",M218&lt;&gt;"Canceled",COUNTIFS($B$2:$B$251,B218,$I$2:$I$251,I218,$M$2:$M$251,"&lt;&gt;Canceled",$D$2:$D$251,"&lt;"&amp;E218,$E$2:$E$251,"&gt;"&amp;D218)&gt;1),"Provider overlap; ","")&amp;IF(AND(B218&lt;&gt;"",D218&lt;&gt;"",E218&lt;&gt;"",J218&lt;&gt;"",K218&lt;&gt;"",M218&lt;&gt;"Canceled",COUNTIFS($B$2:$B$251,B218,$J$2:$J$251,J218,$K$2:$K$251,K218,$M$2:$M$251,"&lt;&gt;Canceled",$D$2:$D$251,"&lt;"&amp;E218,$E$2:$E$251,"&gt;"&amp;D218)&gt;1),"Room overlap; ",""))</f>
        <v/>
      </c>
    </row>
    <row r="219" customFormat="false" ht="15" hidden="false" customHeight="false" outlineLevel="0" collapsed="false">
      <c r="A219" s="13"/>
      <c r="B219" s="14"/>
      <c r="C219" s="15" t="str">
        <f aca="false">IF(B219="","",CHOOSE(WEEKDAY(B219,1),"Sunday","Monday","Tuesday","Wednesday","Thursday","Friday","Saturday"))</f>
        <v/>
      </c>
      <c r="D219" s="16"/>
      <c r="E219" s="16"/>
      <c r="F219" s="17" t="str">
        <f aca="false">IF(OR(D219="",E219="",E219&lt;=D219),"",ROUND((E219-D219)*1440,0))</f>
        <v/>
      </c>
      <c r="G219" s="13"/>
      <c r="H219" s="18"/>
      <c r="I219" s="18"/>
      <c r="J219" s="18"/>
      <c r="K219" s="18"/>
      <c r="L219" s="18"/>
      <c r="M219" s="18"/>
      <c r="N219" s="14"/>
      <c r="O219" s="18"/>
      <c r="P219" s="16"/>
      <c r="Q219" s="16"/>
      <c r="R219" s="19"/>
      <c r="S219" s="20" t="str">
        <f aca="false">IF(A219="","",IF(OR(B219="",D219="",E219=""),"Missing appointment date or time; ",IF(E219&lt;=D219,"End time must be after start time; ",""))&amp;IF(G219="","Missing patient alias; ","")&amp;IF(H219="","Missing visit type; ","")&amp;IF(I219="","Missing provider; ","")&amp;IF(J219="","Missing clinic; ","")&amp;IF(K219="","Missing room; ","")&amp;IF(L219="","Missing appointment mode; ","")&amp;IF(M219="","Missing status; ","")&amp;IF(AND(N219&lt;&gt;"",B219&lt;&gt;"",N219&gt;B219),"Booking date after appointment date; ","")&amp;IF(AND(P219&lt;&gt;"",Q219&lt;&gt;"",Q219&lt;P219),"Check-out before check-in; ","")&amp;IF(AND(B219&lt;&gt;"",D219&lt;&gt;"",E219&lt;&gt;"",I219&lt;&gt;"",M219&lt;&gt;"Canceled",COUNTIFS($B$2:$B$251,B219,$I$2:$I$251,I219,$M$2:$M$251,"&lt;&gt;Canceled",$D$2:$D$251,"&lt;"&amp;E219,$E$2:$E$251,"&gt;"&amp;D219)&gt;1),"Provider overlap; ","")&amp;IF(AND(B219&lt;&gt;"",D219&lt;&gt;"",E219&lt;&gt;"",J219&lt;&gt;"",K219&lt;&gt;"",M219&lt;&gt;"Canceled",COUNTIFS($B$2:$B$251,B219,$J$2:$J$251,J219,$K$2:$K$251,K219,$M$2:$M$251,"&lt;&gt;Canceled",$D$2:$D$251,"&lt;"&amp;E219,$E$2:$E$251,"&gt;"&amp;D219)&gt;1),"Room overlap; ",""))</f>
        <v/>
      </c>
    </row>
    <row r="220" customFormat="false" ht="15" hidden="false" customHeight="false" outlineLevel="0" collapsed="false">
      <c r="A220" s="13"/>
      <c r="B220" s="14"/>
      <c r="C220" s="15" t="str">
        <f aca="false">IF(B220="","",CHOOSE(WEEKDAY(B220,1),"Sunday","Monday","Tuesday","Wednesday","Thursday","Friday","Saturday"))</f>
        <v/>
      </c>
      <c r="D220" s="16"/>
      <c r="E220" s="16"/>
      <c r="F220" s="17" t="str">
        <f aca="false">IF(OR(D220="",E220="",E220&lt;=D220),"",ROUND((E220-D220)*1440,0))</f>
        <v/>
      </c>
      <c r="G220" s="13"/>
      <c r="H220" s="18"/>
      <c r="I220" s="18"/>
      <c r="J220" s="18"/>
      <c r="K220" s="18"/>
      <c r="L220" s="18"/>
      <c r="M220" s="18"/>
      <c r="N220" s="14"/>
      <c r="O220" s="18"/>
      <c r="P220" s="16"/>
      <c r="Q220" s="16"/>
      <c r="R220" s="19"/>
      <c r="S220" s="20" t="str">
        <f aca="false">IF(A220="","",IF(OR(B220="",D220="",E220=""),"Missing appointment date or time; ",IF(E220&lt;=D220,"End time must be after start time; ",""))&amp;IF(G220="","Missing patient alias; ","")&amp;IF(H220="","Missing visit type; ","")&amp;IF(I220="","Missing provider; ","")&amp;IF(J220="","Missing clinic; ","")&amp;IF(K220="","Missing room; ","")&amp;IF(L220="","Missing appointment mode; ","")&amp;IF(M220="","Missing status; ","")&amp;IF(AND(N220&lt;&gt;"",B220&lt;&gt;"",N220&gt;B220),"Booking date after appointment date; ","")&amp;IF(AND(P220&lt;&gt;"",Q220&lt;&gt;"",Q220&lt;P220),"Check-out before check-in; ","")&amp;IF(AND(B220&lt;&gt;"",D220&lt;&gt;"",E220&lt;&gt;"",I220&lt;&gt;"",M220&lt;&gt;"Canceled",COUNTIFS($B$2:$B$251,B220,$I$2:$I$251,I220,$M$2:$M$251,"&lt;&gt;Canceled",$D$2:$D$251,"&lt;"&amp;E220,$E$2:$E$251,"&gt;"&amp;D220)&gt;1),"Provider overlap; ","")&amp;IF(AND(B220&lt;&gt;"",D220&lt;&gt;"",E220&lt;&gt;"",J220&lt;&gt;"",K220&lt;&gt;"",M220&lt;&gt;"Canceled",COUNTIFS($B$2:$B$251,B220,$J$2:$J$251,J220,$K$2:$K$251,K220,$M$2:$M$251,"&lt;&gt;Canceled",$D$2:$D$251,"&lt;"&amp;E220,$E$2:$E$251,"&gt;"&amp;D220)&gt;1),"Room overlap; ",""))</f>
        <v/>
      </c>
    </row>
    <row r="221" customFormat="false" ht="15" hidden="false" customHeight="false" outlineLevel="0" collapsed="false">
      <c r="A221" s="13"/>
      <c r="B221" s="14"/>
      <c r="C221" s="15" t="str">
        <f aca="false">IF(B221="","",CHOOSE(WEEKDAY(B221,1),"Sunday","Monday","Tuesday","Wednesday","Thursday","Friday","Saturday"))</f>
        <v/>
      </c>
      <c r="D221" s="16"/>
      <c r="E221" s="16"/>
      <c r="F221" s="17" t="str">
        <f aca="false">IF(OR(D221="",E221="",E221&lt;=D221),"",ROUND((E221-D221)*1440,0))</f>
        <v/>
      </c>
      <c r="G221" s="13"/>
      <c r="H221" s="18"/>
      <c r="I221" s="18"/>
      <c r="J221" s="18"/>
      <c r="K221" s="18"/>
      <c r="L221" s="18"/>
      <c r="M221" s="18"/>
      <c r="N221" s="14"/>
      <c r="O221" s="18"/>
      <c r="P221" s="16"/>
      <c r="Q221" s="16"/>
      <c r="R221" s="19"/>
      <c r="S221" s="20" t="str">
        <f aca="false">IF(A221="","",IF(OR(B221="",D221="",E221=""),"Missing appointment date or time; ",IF(E221&lt;=D221,"End time must be after start time; ",""))&amp;IF(G221="","Missing patient alias; ","")&amp;IF(H221="","Missing visit type; ","")&amp;IF(I221="","Missing provider; ","")&amp;IF(J221="","Missing clinic; ","")&amp;IF(K221="","Missing room; ","")&amp;IF(L221="","Missing appointment mode; ","")&amp;IF(M221="","Missing status; ","")&amp;IF(AND(N221&lt;&gt;"",B221&lt;&gt;"",N221&gt;B221),"Booking date after appointment date; ","")&amp;IF(AND(P221&lt;&gt;"",Q221&lt;&gt;"",Q221&lt;P221),"Check-out before check-in; ","")&amp;IF(AND(B221&lt;&gt;"",D221&lt;&gt;"",E221&lt;&gt;"",I221&lt;&gt;"",M221&lt;&gt;"Canceled",COUNTIFS($B$2:$B$251,B221,$I$2:$I$251,I221,$M$2:$M$251,"&lt;&gt;Canceled",$D$2:$D$251,"&lt;"&amp;E221,$E$2:$E$251,"&gt;"&amp;D221)&gt;1),"Provider overlap; ","")&amp;IF(AND(B221&lt;&gt;"",D221&lt;&gt;"",E221&lt;&gt;"",J221&lt;&gt;"",K221&lt;&gt;"",M221&lt;&gt;"Canceled",COUNTIFS($B$2:$B$251,B221,$J$2:$J$251,J221,$K$2:$K$251,K221,$M$2:$M$251,"&lt;&gt;Canceled",$D$2:$D$251,"&lt;"&amp;E221,$E$2:$E$251,"&gt;"&amp;D221)&gt;1),"Room overlap; ",""))</f>
        <v/>
      </c>
    </row>
    <row r="222" customFormat="false" ht="15" hidden="false" customHeight="false" outlineLevel="0" collapsed="false">
      <c r="A222" s="13"/>
      <c r="B222" s="14"/>
      <c r="C222" s="15" t="str">
        <f aca="false">IF(B222="","",CHOOSE(WEEKDAY(B222,1),"Sunday","Monday","Tuesday","Wednesday","Thursday","Friday","Saturday"))</f>
        <v/>
      </c>
      <c r="D222" s="16"/>
      <c r="E222" s="16"/>
      <c r="F222" s="17" t="str">
        <f aca="false">IF(OR(D222="",E222="",E222&lt;=D222),"",ROUND((E222-D222)*1440,0))</f>
        <v/>
      </c>
      <c r="G222" s="13"/>
      <c r="H222" s="18"/>
      <c r="I222" s="18"/>
      <c r="J222" s="18"/>
      <c r="K222" s="18"/>
      <c r="L222" s="18"/>
      <c r="M222" s="18"/>
      <c r="N222" s="14"/>
      <c r="O222" s="18"/>
      <c r="P222" s="16"/>
      <c r="Q222" s="16"/>
      <c r="R222" s="19"/>
      <c r="S222" s="20" t="str">
        <f aca="false">IF(A222="","",IF(OR(B222="",D222="",E222=""),"Missing appointment date or time; ",IF(E222&lt;=D222,"End time must be after start time; ",""))&amp;IF(G222="","Missing patient alias; ","")&amp;IF(H222="","Missing visit type; ","")&amp;IF(I222="","Missing provider; ","")&amp;IF(J222="","Missing clinic; ","")&amp;IF(K222="","Missing room; ","")&amp;IF(L222="","Missing appointment mode; ","")&amp;IF(M222="","Missing status; ","")&amp;IF(AND(N222&lt;&gt;"",B222&lt;&gt;"",N222&gt;B222),"Booking date after appointment date; ","")&amp;IF(AND(P222&lt;&gt;"",Q222&lt;&gt;"",Q222&lt;P222),"Check-out before check-in; ","")&amp;IF(AND(B222&lt;&gt;"",D222&lt;&gt;"",E222&lt;&gt;"",I222&lt;&gt;"",M222&lt;&gt;"Canceled",COUNTIFS($B$2:$B$251,B222,$I$2:$I$251,I222,$M$2:$M$251,"&lt;&gt;Canceled",$D$2:$D$251,"&lt;"&amp;E222,$E$2:$E$251,"&gt;"&amp;D222)&gt;1),"Provider overlap; ","")&amp;IF(AND(B222&lt;&gt;"",D222&lt;&gt;"",E222&lt;&gt;"",J222&lt;&gt;"",K222&lt;&gt;"",M222&lt;&gt;"Canceled",COUNTIFS($B$2:$B$251,B222,$J$2:$J$251,J222,$K$2:$K$251,K222,$M$2:$M$251,"&lt;&gt;Canceled",$D$2:$D$251,"&lt;"&amp;E222,$E$2:$E$251,"&gt;"&amp;D222)&gt;1),"Room overlap; ",""))</f>
        <v/>
      </c>
    </row>
    <row r="223" customFormat="false" ht="15" hidden="false" customHeight="false" outlineLevel="0" collapsed="false">
      <c r="A223" s="13"/>
      <c r="B223" s="14"/>
      <c r="C223" s="15" t="str">
        <f aca="false">IF(B223="","",CHOOSE(WEEKDAY(B223,1),"Sunday","Monday","Tuesday","Wednesday","Thursday","Friday","Saturday"))</f>
        <v/>
      </c>
      <c r="D223" s="16"/>
      <c r="E223" s="16"/>
      <c r="F223" s="17" t="str">
        <f aca="false">IF(OR(D223="",E223="",E223&lt;=D223),"",ROUND((E223-D223)*1440,0))</f>
        <v/>
      </c>
      <c r="G223" s="13"/>
      <c r="H223" s="18"/>
      <c r="I223" s="18"/>
      <c r="J223" s="18"/>
      <c r="K223" s="18"/>
      <c r="L223" s="18"/>
      <c r="M223" s="18"/>
      <c r="N223" s="14"/>
      <c r="O223" s="18"/>
      <c r="P223" s="16"/>
      <c r="Q223" s="16"/>
      <c r="R223" s="19"/>
      <c r="S223" s="20" t="str">
        <f aca="false">IF(A223="","",IF(OR(B223="",D223="",E223=""),"Missing appointment date or time; ",IF(E223&lt;=D223,"End time must be after start time; ",""))&amp;IF(G223="","Missing patient alias; ","")&amp;IF(H223="","Missing visit type; ","")&amp;IF(I223="","Missing provider; ","")&amp;IF(J223="","Missing clinic; ","")&amp;IF(K223="","Missing room; ","")&amp;IF(L223="","Missing appointment mode; ","")&amp;IF(M223="","Missing status; ","")&amp;IF(AND(N223&lt;&gt;"",B223&lt;&gt;"",N223&gt;B223),"Booking date after appointment date; ","")&amp;IF(AND(P223&lt;&gt;"",Q223&lt;&gt;"",Q223&lt;P223),"Check-out before check-in; ","")&amp;IF(AND(B223&lt;&gt;"",D223&lt;&gt;"",E223&lt;&gt;"",I223&lt;&gt;"",M223&lt;&gt;"Canceled",COUNTIFS($B$2:$B$251,B223,$I$2:$I$251,I223,$M$2:$M$251,"&lt;&gt;Canceled",$D$2:$D$251,"&lt;"&amp;E223,$E$2:$E$251,"&gt;"&amp;D223)&gt;1),"Provider overlap; ","")&amp;IF(AND(B223&lt;&gt;"",D223&lt;&gt;"",E223&lt;&gt;"",J223&lt;&gt;"",K223&lt;&gt;"",M223&lt;&gt;"Canceled",COUNTIFS($B$2:$B$251,B223,$J$2:$J$251,J223,$K$2:$K$251,K223,$M$2:$M$251,"&lt;&gt;Canceled",$D$2:$D$251,"&lt;"&amp;E223,$E$2:$E$251,"&gt;"&amp;D223)&gt;1),"Room overlap; ",""))</f>
        <v/>
      </c>
    </row>
    <row r="224" customFormat="false" ht="15" hidden="false" customHeight="false" outlineLevel="0" collapsed="false">
      <c r="A224" s="13"/>
      <c r="B224" s="14"/>
      <c r="C224" s="15" t="str">
        <f aca="false">IF(B224="","",CHOOSE(WEEKDAY(B224,1),"Sunday","Monday","Tuesday","Wednesday","Thursday","Friday","Saturday"))</f>
        <v/>
      </c>
      <c r="D224" s="16"/>
      <c r="E224" s="16"/>
      <c r="F224" s="17" t="str">
        <f aca="false">IF(OR(D224="",E224="",E224&lt;=D224),"",ROUND((E224-D224)*1440,0))</f>
        <v/>
      </c>
      <c r="G224" s="13"/>
      <c r="H224" s="18"/>
      <c r="I224" s="18"/>
      <c r="J224" s="18"/>
      <c r="K224" s="18"/>
      <c r="L224" s="18"/>
      <c r="M224" s="18"/>
      <c r="N224" s="14"/>
      <c r="O224" s="18"/>
      <c r="P224" s="16"/>
      <c r="Q224" s="16"/>
      <c r="R224" s="19"/>
      <c r="S224" s="20" t="str">
        <f aca="false">IF(A224="","",IF(OR(B224="",D224="",E224=""),"Missing appointment date or time; ",IF(E224&lt;=D224,"End time must be after start time; ",""))&amp;IF(G224="","Missing patient alias; ","")&amp;IF(H224="","Missing visit type; ","")&amp;IF(I224="","Missing provider; ","")&amp;IF(J224="","Missing clinic; ","")&amp;IF(K224="","Missing room; ","")&amp;IF(L224="","Missing appointment mode; ","")&amp;IF(M224="","Missing status; ","")&amp;IF(AND(N224&lt;&gt;"",B224&lt;&gt;"",N224&gt;B224),"Booking date after appointment date; ","")&amp;IF(AND(P224&lt;&gt;"",Q224&lt;&gt;"",Q224&lt;P224),"Check-out before check-in; ","")&amp;IF(AND(B224&lt;&gt;"",D224&lt;&gt;"",E224&lt;&gt;"",I224&lt;&gt;"",M224&lt;&gt;"Canceled",COUNTIFS($B$2:$B$251,B224,$I$2:$I$251,I224,$M$2:$M$251,"&lt;&gt;Canceled",$D$2:$D$251,"&lt;"&amp;E224,$E$2:$E$251,"&gt;"&amp;D224)&gt;1),"Provider overlap; ","")&amp;IF(AND(B224&lt;&gt;"",D224&lt;&gt;"",E224&lt;&gt;"",J224&lt;&gt;"",K224&lt;&gt;"",M224&lt;&gt;"Canceled",COUNTIFS($B$2:$B$251,B224,$J$2:$J$251,J224,$K$2:$K$251,K224,$M$2:$M$251,"&lt;&gt;Canceled",$D$2:$D$251,"&lt;"&amp;E224,$E$2:$E$251,"&gt;"&amp;D224)&gt;1),"Room overlap; ",""))</f>
        <v/>
      </c>
    </row>
    <row r="225" customFormat="false" ht="15" hidden="false" customHeight="false" outlineLevel="0" collapsed="false">
      <c r="A225" s="13"/>
      <c r="B225" s="14"/>
      <c r="C225" s="15" t="str">
        <f aca="false">IF(B225="","",CHOOSE(WEEKDAY(B225,1),"Sunday","Monday","Tuesday","Wednesday","Thursday","Friday","Saturday"))</f>
        <v/>
      </c>
      <c r="D225" s="16"/>
      <c r="E225" s="16"/>
      <c r="F225" s="17" t="str">
        <f aca="false">IF(OR(D225="",E225="",E225&lt;=D225),"",ROUND((E225-D225)*1440,0))</f>
        <v/>
      </c>
      <c r="G225" s="13"/>
      <c r="H225" s="18"/>
      <c r="I225" s="18"/>
      <c r="J225" s="18"/>
      <c r="K225" s="18"/>
      <c r="L225" s="18"/>
      <c r="M225" s="18"/>
      <c r="N225" s="14"/>
      <c r="O225" s="18"/>
      <c r="P225" s="16"/>
      <c r="Q225" s="16"/>
      <c r="R225" s="19"/>
      <c r="S225" s="20" t="str">
        <f aca="false">IF(A225="","",IF(OR(B225="",D225="",E225=""),"Missing appointment date or time; ",IF(E225&lt;=D225,"End time must be after start time; ",""))&amp;IF(G225="","Missing patient alias; ","")&amp;IF(H225="","Missing visit type; ","")&amp;IF(I225="","Missing provider; ","")&amp;IF(J225="","Missing clinic; ","")&amp;IF(K225="","Missing room; ","")&amp;IF(L225="","Missing appointment mode; ","")&amp;IF(M225="","Missing status; ","")&amp;IF(AND(N225&lt;&gt;"",B225&lt;&gt;"",N225&gt;B225),"Booking date after appointment date; ","")&amp;IF(AND(P225&lt;&gt;"",Q225&lt;&gt;"",Q225&lt;P225),"Check-out before check-in; ","")&amp;IF(AND(B225&lt;&gt;"",D225&lt;&gt;"",E225&lt;&gt;"",I225&lt;&gt;"",M225&lt;&gt;"Canceled",COUNTIFS($B$2:$B$251,B225,$I$2:$I$251,I225,$M$2:$M$251,"&lt;&gt;Canceled",$D$2:$D$251,"&lt;"&amp;E225,$E$2:$E$251,"&gt;"&amp;D225)&gt;1),"Provider overlap; ","")&amp;IF(AND(B225&lt;&gt;"",D225&lt;&gt;"",E225&lt;&gt;"",J225&lt;&gt;"",K225&lt;&gt;"",M225&lt;&gt;"Canceled",COUNTIFS($B$2:$B$251,B225,$J$2:$J$251,J225,$K$2:$K$251,K225,$M$2:$M$251,"&lt;&gt;Canceled",$D$2:$D$251,"&lt;"&amp;E225,$E$2:$E$251,"&gt;"&amp;D225)&gt;1),"Room overlap; ",""))</f>
        <v/>
      </c>
    </row>
    <row r="226" customFormat="false" ht="15" hidden="false" customHeight="false" outlineLevel="0" collapsed="false">
      <c r="A226" s="13"/>
      <c r="B226" s="14"/>
      <c r="C226" s="15" t="str">
        <f aca="false">IF(B226="","",CHOOSE(WEEKDAY(B226,1),"Sunday","Monday","Tuesday","Wednesday","Thursday","Friday","Saturday"))</f>
        <v/>
      </c>
      <c r="D226" s="16"/>
      <c r="E226" s="16"/>
      <c r="F226" s="17" t="str">
        <f aca="false">IF(OR(D226="",E226="",E226&lt;=D226),"",ROUND((E226-D226)*1440,0))</f>
        <v/>
      </c>
      <c r="G226" s="13"/>
      <c r="H226" s="18"/>
      <c r="I226" s="18"/>
      <c r="J226" s="18"/>
      <c r="K226" s="18"/>
      <c r="L226" s="18"/>
      <c r="M226" s="18"/>
      <c r="N226" s="14"/>
      <c r="O226" s="18"/>
      <c r="P226" s="16"/>
      <c r="Q226" s="16"/>
      <c r="R226" s="19"/>
      <c r="S226" s="20" t="str">
        <f aca="false">IF(A226="","",IF(OR(B226="",D226="",E226=""),"Missing appointment date or time; ",IF(E226&lt;=D226,"End time must be after start time; ",""))&amp;IF(G226="","Missing patient alias; ","")&amp;IF(H226="","Missing visit type; ","")&amp;IF(I226="","Missing provider; ","")&amp;IF(J226="","Missing clinic; ","")&amp;IF(K226="","Missing room; ","")&amp;IF(L226="","Missing appointment mode; ","")&amp;IF(M226="","Missing status; ","")&amp;IF(AND(N226&lt;&gt;"",B226&lt;&gt;"",N226&gt;B226),"Booking date after appointment date; ","")&amp;IF(AND(P226&lt;&gt;"",Q226&lt;&gt;"",Q226&lt;P226),"Check-out before check-in; ","")&amp;IF(AND(B226&lt;&gt;"",D226&lt;&gt;"",E226&lt;&gt;"",I226&lt;&gt;"",M226&lt;&gt;"Canceled",COUNTIFS($B$2:$B$251,B226,$I$2:$I$251,I226,$M$2:$M$251,"&lt;&gt;Canceled",$D$2:$D$251,"&lt;"&amp;E226,$E$2:$E$251,"&gt;"&amp;D226)&gt;1),"Provider overlap; ","")&amp;IF(AND(B226&lt;&gt;"",D226&lt;&gt;"",E226&lt;&gt;"",J226&lt;&gt;"",K226&lt;&gt;"",M226&lt;&gt;"Canceled",COUNTIFS($B$2:$B$251,B226,$J$2:$J$251,J226,$K$2:$K$251,K226,$M$2:$M$251,"&lt;&gt;Canceled",$D$2:$D$251,"&lt;"&amp;E226,$E$2:$E$251,"&gt;"&amp;D226)&gt;1),"Room overlap; ",""))</f>
        <v/>
      </c>
    </row>
    <row r="227" customFormat="false" ht="15" hidden="false" customHeight="false" outlineLevel="0" collapsed="false">
      <c r="A227" s="13"/>
      <c r="B227" s="14"/>
      <c r="C227" s="15" t="str">
        <f aca="false">IF(B227="","",CHOOSE(WEEKDAY(B227,1),"Sunday","Monday","Tuesday","Wednesday","Thursday","Friday","Saturday"))</f>
        <v/>
      </c>
      <c r="D227" s="16"/>
      <c r="E227" s="16"/>
      <c r="F227" s="17" t="str">
        <f aca="false">IF(OR(D227="",E227="",E227&lt;=D227),"",ROUND((E227-D227)*1440,0))</f>
        <v/>
      </c>
      <c r="G227" s="13"/>
      <c r="H227" s="18"/>
      <c r="I227" s="18"/>
      <c r="J227" s="18"/>
      <c r="K227" s="18"/>
      <c r="L227" s="18"/>
      <c r="M227" s="18"/>
      <c r="N227" s="14"/>
      <c r="O227" s="18"/>
      <c r="P227" s="16"/>
      <c r="Q227" s="16"/>
      <c r="R227" s="19"/>
      <c r="S227" s="20" t="str">
        <f aca="false">IF(A227="","",IF(OR(B227="",D227="",E227=""),"Missing appointment date or time; ",IF(E227&lt;=D227,"End time must be after start time; ",""))&amp;IF(G227="","Missing patient alias; ","")&amp;IF(H227="","Missing visit type; ","")&amp;IF(I227="","Missing provider; ","")&amp;IF(J227="","Missing clinic; ","")&amp;IF(K227="","Missing room; ","")&amp;IF(L227="","Missing appointment mode; ","")&amp;IF(M227="","Missing status; ","")&amp;IF(AND(N227&lt;&gt;"",B227&lt;&gt;"",N227&gt;B227),"Booking date after appointment date; ","")&amp;IF(AND(P227&lt;&gt;"",Q227&lt;&gt;"",Q227&lt;P227),"Check-out before check-in; ","")&amp;IF(AND(B227&lt;&gt;"",D227&lt;&gt;"",E227&lt;&gt;"",I227&lt;&gt;"",M227&lt;&gt;"Canceled",COUNTIFS($B$2:$B$251,B227,$I$2:$I$251,I227,$M$2:$M$251,"&lt;&gt;Canceled",$D$2:$D$251,"&lt;"&amp;E227,$E$2:$E$251,"&gt;"&amp;D227)&gt;1),"Provider overlap; ","")&amp;IF(AND(B227&lt;&gt;"",D227&lt;&gt;"",E227&lt;&gt;"",J227&lt;&gt;"",K227&lt;&gt;"",M227&lt;&gt;"Canceled",COUNTIFS($B$2:$B$251,B227,$J$2:$J$251,J227,$K$2:$K$251,K227,$M$2:$M$251,"&lt;&gt;Canceled",$D$2:$D$251,"&lt;"&amp;E227,$E$2:$E$251,"&gt;"&amp;D227)&gt;1),"Room overlap; ",""))</f>
        <v/>
      </c>
    </row>
    <row r="228" customFormat="false" ht="15" hidden="false" customHeight="false" outlineLevel="0" collapsed="false">
      <c r="A228" s="13"/>
      <c r="B228" s="14"/>
      <c r="C228" s="15" t="str">
        <f aca="false">IF(B228="","",CHOOSE(WEEKDAY(B228,1),"Sunday","Monday","Tuesday","Wednesday","Thursday","Friday","Saturday"))</f>
        <v/>
      </c>
      <c r="D228" s="16"/>
      <c r="E228" s="16"/>
      <c r="F228" s="17" t="str">
        <f aca="false">IF(OR(D228="",E228="",E228&lt;=D228),"",ROUND((E228-D228)*1440,0))</f>
        <v/>
      </c>
      <c r="G228" s="13"/>
      <c r="H228" s="18"/>
      <c r="I228" s="18"/>
      <c r="J228" s="18"/>
      <c r="K228" s="18"/>
      <c r="L228" s="18"/>
      <c r="M228" s="18"/>
      <c r="N228" s="14"/>
      <c r="O228" s="18"/>
      <c r="P228" s="16"/>
      <c r="Q228" s="16"/>
      <c r="R228" s="19"/>
      <c r="S228" s="20" t="str">
        <f aca="false">IF(A228="","",IF(OR(B228="",D228="",E228=""),"Missing appointment date or time; ",IF(E228&lt;=D228,"End time must be after start time; ",""))&amp;IF(G228="","Missing patient alias; ","")&amp;IF(H228="","Missing visit type; ","")&amp;IF(I228="","Missing provider; ","")&amp;IF(J228="","Missing clinic; ","")&amp;IF(K228="","Missing room; ","")&amp;IF(L228="","Missing appointment mode; ","")&amp;IF(M228="","Missing status; ","")&amp;IF(AND(N228&lt;&gt;"",B228&lt;&gt;"",N228&gt;B228),"Booking date after appointment date; ","")&amp;IF(AND(P228&lt;&gt;"",Q228&lt;&gt;"",Q228&lt;P228),"Check-out before check-in; ","")&amp;IF(AND(B228&lt;&gt;"",D228&lt;&gt;"",E228&lt;&gt;"",I228&lt;&gt;"",M228&lt;&gt;"Canceled",COUNTIFS($B$2:$B$251,B228,$I$2:$I$251,I228,$M$2:$M$251,"&lt;&gt;Canceled",$D$2:$D$251,"&lt;"&amp;E228,$E$2:$E$251,"&gt;"&amp;D228)&gt;1),"Provider overlap; ","")&amp;IF(AND(B228&lt;&gt;"",D228&lt;&gt;"",E228&lt;&gt;"",J228&lt;&gt;"",K228&lt;&gt;"",M228&lt;&gt;"Canceled",COUNTIFS($B$2:$B$251,B228,$J$2:$J$251,J228,$K$2:$K$251,K228,$M$2:$M$251,"&lt;&gt;Canceled",$D$2:$D$251,"&lt;"&amp;E228,$E$2:$E$251,"&gt;"&amp;D228)&gt;1),"Room overlap; ",""))</f>
        <v/>
      </c>
    </row>
    <row r="229" customFormat="false" ht="15" hidden="false" customHeight="false" outlineLevel="0" collapsed="false">
      <c r="A229" s="13"/>
      <c r="B229" s="14"/>
      <c r="C229" s="15" t="str">
        <f aca="false">IF(B229="","",CHOOSE(WEEKDAY(B229,1),"Sunday","Monday","Tuesday","Wednesday","Thursday","Friday","Saturday"))</f>
        <v/>
      </c>
      <c r="D229" s="16"/>
      <c r="E229" s="16"/>
      <c r="F229" s="17" t="str">
        <f aca="false">IF(OR(D229="",E229="",E229&lt;=D229),"",ROUND((E229-D229)*1440,0))</f>
        <v/>
      </c>
      <c r="G229" s="13"/>
      <c r="H229" s="18"/>
      <c r="I229" s="18"/>
      <c r="J229" s="18"/>
      <c r="K229" s="18"/>
      <c r="L229" s="18"/>
      <c r="M229" s="18"/>
      <c r="N229" s="14"/>
      <c r="O229" s="18"/>
      <c r="P229" s="16"/>
      <c r="Q229" s="16"/>
      <c r="R229" s="19"/>
      <c r="S229" s="20" t="str">
        <f aca="false">IF(A229="","",IF(OR(B229="",D229="",E229=""),"Missing appointment date or time; ",IF(E229&lt;=D229,"End time must be after start time; ",""))&amp;IF(G229="","Missing patient alias; ","")&amp;IF(H229="","Missing visit type; ","")&amp;IF(I229="","Missing provider; ","")&amp;IF(J229="","Missing clinic; ","")&amp;IF(K229="","Missing room; ","")&amp;IF(L229="","Missing appointment mode; ","")&amp;IF(M229="","Missing status; ","")&amp;IF(AND(N229&lt;&gt;"",B229&lt;&gt;"",N229&gt;B229),"Booking date after appointment date; ","")&amp;IF(AND(P229&lt;&gt;"",Q229&lt;&gt;"",Q229&lt;P229),"Check-out before check-in; ","")&amp;IF(AND(B229&lt;&gt;"",D229&lt;&gt;"",E229&lt;&gt;"",I229&lt;&gt;"",M229&lt;&gt;"Canceled",COUNTIFS($B$2:$B$251,B229,$I$2:$I$251,I229,$M$2:$M$251,"&lt;&gt;Canceled",$D$2:$D$251,"&lt;"&amp;E229,$E$2:$E$251,"&gt;"&amp;D229)&gt;1),"Provider overlap; ","")&amp;IF(AND(B229&lt;&gt;"",D229&lt;&gt;"",E229&lt;&gt;"",J229&lt;&gt;"",K229&lt;&gt;"",M229&lt;&gt;"Canceled",COUNTIFS($B$2:$B$251,B229,$J$2:$J$251,J229,$K$2:$K$251,K229,$M$2:$M$251,"&lt;&gt;Canceled",$D$2:$D$251,"&lt;"&amp;E229,$E$2:$E$251,"&gt;"&amp;D229)&gt;1),"Room overlap; ",""))</f>
        <v/>
      </c>
    </row>
    <row r="230" customFormat="false" ht="15" hidden="false" customHeight="false" outlineLevel="0" collapsed="false">
      <c r="A230" s="13"/>
      <c r="B230" s="14"/>
      <c r="C230" s="15" t="str">
        <f aca="false">IF(B230="","",CHOOSE(WEEKDAY(B230,1),"Sunday","Monday","Tuesday","Wednesday","Thursday","Friday","Saturday"))</f>
        <v/>
      </c>
      <c r="D230" s="16"/>
      <c r="E230" s="16"/>
      <c r="F230" s="17" t="str">
        <f aca="false">IF(OR(D230="",E230="",E230&lt;=D230),"",ROUND((E230-D230)*1440,0))</f>
        <v/>
      </c>
      <c r="G230" s="13"/>
      <c r="H230" s="18"/>
      <c r="I230" s="18"/>
      <c r="J230" s="18"/>
      <c r="K230" s="18"/>
      <c r="L230" s="18"/>
      <c r="M230" s="18"/>
      <c r="N230" s="14"/>
      <c r="O230" s="18"/>
      <c r="P230" s="16"/>
      <c r="Q230" s="16"/>
      <c r="R230" s="19"/>
      <c r="S230" s="20" t="str">
        <f aca="false">IF(A230="","",IF(OR(B230="",D230="",E230=""),"Missing appointment date or time; ",IF(E230&lt;=D230,"End time must be after start time; ",""))&amp;IF(G230="","Missing patient alias; ","")&amp;IF(H230="","Missing visit type; ","")&amp;IF(I230="","Missing provider; ","")&amp;IF(J230="","Missing clinic; ","")&amp;IF(K230="","Missing room; ","")&amp;IF(L230="","Missing appointment mode; ","")&amp;IF(M230="","Missing status; ","")&amp;IF(AND(N230&lt;&gt;"",B230&lt;&gt;"",N230&gt;B230),"Booking date after appointment date; ","")&amp;IF(AND(P230&lt;&gt;"",Q230&lt;&gt;"",Q230&lt;P230),"Check-out before check-in; ","")&amp;IF(AND(B230&lt;&gt;"",D230&lt;&gt;"",E230&lt;&gt;"",I230&lt;&gt;"",M230&lt;&gt;"Canceled",COUNTIFS($B$2:$B$251,B230,$I$2:$I$251,I230,$M$2:$M$251,"&lt;&gt;Canceled",$D$2:$D$251,"&lt;"&amp;E230,$E$2:$E$251,"&gt;"&amp;D230)&gt;1),"Provider overlap; ","")&amp;IF(AND(B230&lt;&gt;"",D230&lt;&gt;"",E230&lt;&gt;"",J230&lt;&gt;"",K230&lt;&gt;"",M230&lt;&gt;"Canceled",COUNTIFS($B$2:$B$251,B230,$J$2:$J$251,J230,$K$2:$K$251,K230,$M$2:$M$251,"&lt;&gt;Canceled",$D$2:$D$251,"&lt;"&amp;E230,$E$2:$E$251,"&gt;"&amp;D230)&gt;1),"Room overlap; ",""))</f>
        <v/>
      </c>
    </row>
    <row r="231" customFormat="false" ht="15" hidden="false" customHeight="false" outlineLevel="0" collapsed="false">
      <c r="A231" s="13"/>
      <c r="B231" s="14"/>
      <c r="C231" s="15" t="str">
        <f aca="false">IF(B231="","",CHOOSE(WEEKDAY(B231,1),"Sunday","Monday","Tuesday","Wednesday","Thursday","Friday","Saturday"))</f>
        <v/>
      </c>
      <c r="D231" s="16"/>
      <c r="E231" s="16"/>
      <c r="F231" s="17" t="str">
        <f aca="false">IF(OR(D231="",E231="",E231&lt;=D231),"",ROUND((E231-D231)*1440,0))</f>
        <v/>
      </c>
      <c r="G231" s="13"/>
      <c r="H231" s="18"/>
      <c r="I231" s="18"/>
      <c r="J231" s="18"/>
      <c r="K231" s="18"/>
      <c r="L231" s="18"/>
      <c r="M231" s="18"/>
      <c r="N231" s="14"/>
      <c r="O231" s="18"/>
      <c r="P231" s="16"/>
      <c r="Q231" s="16"/>
      <c r="R231" s="19"/>
      <c r="S231" s="20" t="str">
        <f aca="false">IF(A231="","",IF(OR(B231="",D231="",E231=""),"Missing appointment date or time; ",IF(E231&lt;=D231,"End time must be after start time; ",""))&amp;IF(G231="","Missing patient alias; ","")&amp;IF(H231="","Missing visit type; ","")&amp;IF(I231="","Missing provider; ","")&amp;IF(J231="","Missing clinic; ","")&amp;IF(K231="","Missing room; ","")&amp;IF(L231="","Missing appointment mode; ","")&amp;IF(M231="","Missing status; ","")&amp;IF(AND(N231&lt;&gt;"",B231&lt;&gt;"",N231&gt;B231),"Booking date after appointment date; ","")&amp;IF(AND(P231&lt;&gt;"",Q231&lt;&gt;"",Q231&lt;P231),"Check-out before check-in; ","")&amp;IF(AND(B231&lt;&gt;"",D231&lt;&gt;"",E231&lt;&gt;"",I231&lt;&gt;"",M231&lt;&gt;"Canceled",COUNTIFS($B$2:$B$251,B231,$I$2:$I$251,I231,$M$2:$M$251,"&lt;&gt;Canceled",$D$2:$D$251,"&lt;"&amp;E231,$E$2:$E$251,"&gt;"&amp;D231)&gt;1),"Provider overlap; ","")&amp;IF(AND(B231&lt;&gt;"",D231&lt;&gt;"",E231&lt;&gt;"",J231&lt;&gt;"",K231&lt;&gt;"",M231&lt;&gt;"Canceled",COUNTIFS($B$2:$B$251,B231,$J$2:$J$251,J231,$K$2:$K$251,K231,$M$2:$M$251,"&lt;&gt;Canceled",$D$2:$D$251,"&lt;"&amp;E231,$E$2:$E$251,"&gt;"&amp;D231)&gt;1),"Room overlap; ",""))</f>
        <v/>
      </c>
    </row>
    <row r="232" customFormat="false" ht="15" hidden="false" customHeight="false" outlineLevel="0" collapsed="false">
      <c r="A232" s="13"/>
      <c r="B232" s="14"/>
      <c r="C232" s="15" t="str">
        <f aca="false">IF(B232="","",CHOOSE(WEEKDAY(B232,1),"Sunday","Monday","Tuesday","Wednesday","Thursday","Friday","Saturday"))</f>
        <v/>
      </c>
      <c r="D232" s="16"/>
      <c r="E232" s="16"/>
      <c r="F232" s="17" t="str">
        <f aca="false">IF(OR(D232="",E232="",E232&lt;=D232),"",ROUND((E232-D232)*1440,0))</f>
        <v/>
      </c>
      <c r="G232" s="13"/>
      <c r="H232" s="18"/>
      <c r="I232" s="18"/>
      <c r="J232" s="18"/>
      <c r="K232" s="18"/>
      <c r="L232" s="18"/>
      <c r="M232" s="18"/>
      <c r="N232" s="14"/>
      <c r="O232" s="18"/>
      <c r="P232" s="16"/>
      <c r="Q232" s="16"/>
      <c r="R232" s="19"/>
      <c r="S232" s="20" t="str">
        <f aca="false">IF(A232="","",IF(OR(B232="",D232="",E232=""),"Missing appointment date or time; ",IF(E232&lt;=D232,"End time must be after start time; ",""))&amp;IF(G232="","Missing patient alias; ","")&amp;IF(H232="","Missing visit type; ","")&amp;IF(I232="","Missing provider; ","")&amp;IF(J232="","Missing clinic; ","")&amp;IF(K232="","Missing room; ","")&amp;IF(L232="","Missing appointment mode; ","")&amp;IF(M232="","Missing status; ","")&amp;IF(AND(N232&lt;&gt;"",B232&lt;&gt;"",N232&gt;B232),"Booking date after appointment date; ","")&amp;IF(AND(P232&lt;&gt;"",Q232&lt;&gt;"",Q232&lt;P232),"Check-out before check-in; ","")&amp;IF(AND(B232&lt;&gt;"",D232&lt;&gt;"",E232&lt;&gt;"",I232&lt;&gt;"",M232&lt;&gt;"Canceled",COUNTIFS($B$2:$B$251,B232,$I$2:$I$251,I232,$M$2:$M$251,"&lt;&gt;Canceled",$D$2:$D$251,"&lt;"&amp;E232,$E$2:$E$251,"&gt;"&amp;D232)&gt;1),"Provider overlap; ","")&amp;IF(AND(B232&lt;&gt;"",D232&lt;&gt;"",E232&lt;&gt;"",J232&lt;&gt;"",K232&lt;&gt;"",M232&lt;&gt;"Canceled",COUNTIFS($B$2:$B$251,B232,$J$2:$J$251,J232,$K$2:$K$251,K232,$M$2:$M$251,"&lt;&gt;Canceled",$D$2:$D$251,"&lt;"&amp;E232,$E$2:$E$251,"&gt;"&amp;D232)&gt;1),"Room overlap; ",""))</f>
        <v/>
      </c>
    </row>
    <row r="233" customFormat="false" ht="15" hidden="false" customHeight="false" outlineLevel="0" collapsed="false">
      <c r="A233" s="13"/>
      <c r="B233" s="14"/>
      <c r="C233" s="15" t="str">
        <f aca="false">IF(B233="","",CHOOSE(WEEKDAY(B233,1),"Sunday","Monday","Tuesday","Wednesday","Thursday","Friday","Saturday"))</f>
        <v/>
      </c>
      <c r="D233" s="16"/>
      <c r="E233" s="16"/>
      <c r="F233" s="17" t="str">
        <f aca="false">IF(OR(D233="",E233="",E233&lt;=D233),"",ROUND((E233-D233)*1440,0))</f>
        <v/>
      </c>
      <c r="G233" s="13"/>
      <c r="H233" s="18"/>
      <c r="I233" s="18"/>
      <c r="J233" s="18"/>
      <c r="K233" s="18"/>
      <c r="L233" s="18"/>
      <c r="M233" s="18"/>
      <c r="N233" s="14"/>
      <c r="O233" s="18"/>
      <c r="P233" s="16"/>
      <c r="Q233" s="16"/>
      <c r="R233" s="19"/>
      <c r="S233" s="20" t="str">
        <f aca="false">IF(A233="","",IF(OR(B233="",D233="",E233=""),"Missing appointment date or time; ",IF(E233&lt;=D233,"End time must be after start time; ",""))&amp;IF(G233="","Missing patient alias; ","")&amp;IF(H233="","Missing visit type; ","")&amp;IF(I233="","Missing provider; ","")&amp;IF(J233="","Missing clinic; ","")&amp;IF(K233="","Missing room; ","")&amp;IF(L233="","Missing appointment mode; ","")&amp;IF(M233="","Missing status; ","")&amp;IF(AND(N233&lt;&gt;"",B233&lt;&gt;"",N233&gt;B233),"Booking date after appointment date; ","")&amp;IF(AND(P233&lt;&gt;"",Q233&lt;&gt;"",Q233&lt;P233),"Check-out before check-in; ","")&amp;IF(AND(B233&lt;&gt;"",D233&lt;&gt;"",E233&lt;&gt;"",I233&lt;&gt;"",M233&lt;&gt;"Canceled",COUNTIFS($B$2:$B$251,B233,$I$2:$I$251,I233,$M$2:$M$251,"&lt;&gt;Canceled",$D$2:$D$251,"&lt;"&amp;E233,$E$2:$E$251,"&gt;"&amp;D233)&gt;1),"Provider overlap; ","")&amp;IF(AND(B233&lt;&gt;"",D233&lt;&gt;"",E233&lt;&gt;"",J233&lt;&gt;"",K233&lt;&gt;"",M233&lt;&gt;"Canceled",COUNTIFS($B$2:$B$251,B233,$J$2:$J$251,J233,$K$2:$K$251,K233,$M$2:$M$251,"&lt;&gt;Canceled",$D$2:$D$251,"&lt;"&amp;E233,$E$2:$E$251,"&gt;"&amp;D233)&gt;1),"Room overlap; ",""))</f>
        <v/>
      </c>
    </row>
    <row r="234" customFormat="false" ht="15" hidden="false" customHeight="false" outlineLevel="0" collapsed="false">
      <c r="A234" s="13"/>
      <c r="B234" s="14"/>
      <c r="C234" s="15" t="str">
        <f aca="false">IF(B234="","",CHOOSE(WEEKDAY(B234,1),"Sunday","Monday","Tuesday","Wednesday","Thursday","Friday","Saturday"))</f>
        <v/>
      </c>
      <c r="D234" s="16"/>
      <c r="E234" s="16"/>
      <c r="F234" s="17" t="str">
        <f aca="false">IF(OR(D234="",E234="",E234&lt;=D234),"",ROUND((E234-D234)*1440,0))</f>
        <v/>
      </c>
      <c r="G234" s="13"/>
      <c r="H234" s="18"/>
      <c r="I234" s="18"/>
      <c r="J234" s="18"/>
      <c r="K234" s="18"/>
      <c r="L234" s="18"/>
      <c r="M234" s="18"/>
      <c r="N234" s="14"/>
      <c r="O234" s="18"/>
      <c r="P234" s="16"/>
      <c r="Q234" s="16"/>
      <c r="R234" s="19"/>
      <c r="S234" s="20" t="str">
        <f aca="false">IF(A234="","",IF(OR(B234="",D234="",E234=""),"Missing appointment date or time; ",IF(E234&lt;=D234,"End time must be after start time; ",""))&amp;IF(G234="","Missing patient alias; ","")&amp;IF(H234="","Missing visit type; ","")&amp;IF(I234="","Missing provider; ","")&amp;IF(J234="","Missing clinic; ","")&amp;IF(K234="","Missing room; ","")&amp;IF(L234="","Missing appointment mode; ","")&amp;IF(M234="","Missing status; ","")&amp;IF(AND(N234&lt;&gt;"",B234&lt;&gt;"",N234&gt;B234),"Booking date after appointment date; ","")&amp;IF(AND(P234&lt;&gt;"",Q234&lt;&gt;"",Q234&lt;P234),"Check-out before check-in; ","")&amp;IF(AND(B234&lt;&gt;"",D234&lt;&gt;"",E234&lt;&gt;"",I234&lt;&gt;"",M234&lt;&gt;"Canceled",COUNTIFS($B$2:$B$251,B234,$I$2:$I$251,I234,$M$2:$M$251,"&lt;&gt;Canceled",$D$2:$D$251,"&lt;"&amp;E234,$E$2:$E$251,"&gt;"&amp;D234)&gt;1),"Provider overlap; ","")&amp;IF(AND(B234&lt;&gt;"",D234&lt;&gt;"",E234&lt;&gt;"",J234&lt;&gt;"",K234&lt;&gt;"",M234&lt;&gt;"Canceled",COUNTIFS($B$2:$B$251,B234,$J$2:$J$251,J234,$K$2:$K$251,K234,$M$2:$M$251,"&lt;&gt;Canceled",$D$2:$D$251,"&lt;"&amp;E234,$E$2:$E$251,"&gt;"&amp;D234)&gt;1),"Room overlap; ",""))</f>
        <v/>
      </c>
    </row>
    <row r="235" customFormat="false" ht="15" hidden="false" customHeight="false" outlineLevel="0" collapsed="false">
      <c r="A235" s="13"/>
      <c r="B235" s="14"/>
      <c r="C235" s="15" t="str">
        <f aca="false">IF(B235="","",CHOOSE(WEEKDAY(B235,1),"Sunday","Monday","Tuesday","Wednesday","Thursday","Friday","Saturday"))</f>
        <v/>
      </c>
      <c r="D235" s="16"/>
      <c r="E235" s="16"/>
      <c r="F235" s="17" t="str">
        <f aca="false">IF(OR(D235="",E235="",E235&lt;=D235),"",ROUND((E235-D235)*1440,0))</f>
        <v/>
      </c>
      <c r="G235" s="13"/>
      <c r="H235" s="18"/>
      <c r="I235" s="18"/>
      <c r="J235" s="18"/>
      <c r="K235" s="18"/>
      <c r="L235" s="18"/>
      <c r="M235" s="18"/>
      <c r="N235" s="14"/>
      <c r="O235" s="18"/>
      <c r="P235" s="16"/>
      <c r="Q235" s="16"/>
      <c r="R235" s="19"/>
      <c r="S235" s="20" t="str">
        <f aca="false">IF(A235="","",IF(OR(B235="",D235="",E235=""),"Missing appointment date or time; ",IF(E235&lt;=D235,"End time must be after start time; ",""))&amp;IF(G235="","Missing patient alias; ","")&amp;IF(H235="","Missing visit type; ","")&amp;IF(I235="","Missing provider; ","")&amp;IF(J235="","Missing clinic; ","")&amp;IF(K235="","Missing room; ","")&amp;IF(L235="","Missing appointment mode; ","")&amp;IF(M235="","Missing status; ","")&amp;IF(AND(N235&lt;&gt;"",B235&lt;&gt;"",N235&gt;B235),"Booking date after appointment date; ","")&amp;IF(AND(P235&lt;&gt;"",Q235&lt;&gt;"",Q235&lt;P235),"Check-out before check-in; ","")&amp;IF(AND(B235&lt;&gt;"",D235&lt;&gt;"",E235&lt;&gt;"",I235&lt;&gt;"",M235&lt;&gt;"Canceled",COUNTIFS($B$2:$B$251,B235,$I$2:$I$251,I235,$M$2:$M$251,"&lt;&gt;Canceled",$D$2:$D$251,"&lt;"&amp;E235,$E$2:$E$251,"&gt;"&amp;D235)&gt;1),"Provider overlap; ","")&amp;IF(AND(B235&lt;&gt;"",D235&lt;&gt;"",E235&lt;&gt;"",J235&lt;&gt;"",K235&lt;&gt;"",M235&lt;&gt;"Canceled",COUNTIFS($B$2:$B$251,B235,$J$2:$J$251,J235,$K$2:$K$251,K235,$M$2:$M$251,"&lt;&gt;Canceled",$D$2:$D$251,"&lt;"&amp;E235,$E$2:$E$251,"&gt;"&amp;D235)&gt;1),"Room overlap; ",""))</f>
        <v/>
      </c>
    </row>
    <row r="236" customFormat="false" ht="15" hidden="false" customHeight="false" outlineLevel="0" collapsed="false">
      <c r="A236" s="13"/>
      <c r="B236" s="14"/>
      <c r="C236" s="15" t="str">
        <f aca="false">IF(B236="","",CHOOSE(WEEKDAY(B236,1),"Sunday","Monday","Tuesday","Wednesday","Thursday","Friday","Saturday"))</f>
        <v/>
      </c>
      <c r="D236" s="16"/>
      <c r="E236" s="16"/>
      <c r="F236" s="17" t="str">
        <f aca="false">IF(OR(D236="",E236="",E236&lt;=D236),"",ROUND((E236-D236)*1440,0))</f>
        <v/>
      </c>
      <c r="G236" s="13"/>
      <c r="H236" s="18"/>
      <c r="I236" s="18"/>
      <c r="J236" s="18"/>
      <c r="K236" s="18"/>
      <c r="L236" s="18"/>
      <c r="M236" s="18"/>
      <c r="N236" s="14"/>
      <c r="O236" s="18"/>
      <c r="P236" s="16"/>
      <c r="Q236" s="16"/>
      <c r="R236" s="19"/>
      <c r="S236" s="20" t="str">
        <f aca="false">IF(A236="","",IF(OR(B236="",D236="",E236=""),"Missing appointment date or time; ",IF(E236&lt;=D236,"End time must be after start time; ",""))&amp;IF(G236="","Missing patient alias; ","")&amp;IF(H236="","Missing visit type; ","")&amp;IF(I236="","Missing provider; ","")&amp;IF(J236="","Missing clinic; ","")&amp;IF(K236="","Missing room; ","")&amp;IF(L236="","Missing appointment mode; ","")&amp;IF(M236="","Missing status; ","")&amp;IF(AND(N236&lt;&gt;"",B236&lt;&gt;"",N236&gt;B236),"Booking date after appointment date; ","")&amp;IF(AND(P236&lt;&gt;"",Q236&lt;&gt;"",Q236&lt;P236),"Check-out before check-in; ","")&amp;IF(AND(B236&lt;&gt;"",D236&lt;&gt;"",E236&lt;&gt;"",I236&lt;&gt;"",M236&lt;&gt;"Canceled",COUNTIFS($B$2:$B$251,B236,$I$2:$I$251,I236,$M$2:$M$251,"&lt;&gt;Canceled",$D$2:$D$251,"&lt;"&amp;E236,$E$2:$E$251,"&gt;"&amp;D236)&gt;1),"Provider overlap; ","")&amp;IF(AND(B236&lt;&gt;"",D236&lt;&gt;"",E236&lt;&gt;"",J236&lt;&gt;"",K236&lt;&gt;"",M236&lt;&gt;"Canceled",COUNTIFS($B$2:$B$251,B236,$J$2:$J$251,J236,$K$2:$K$251,K236,$M$2:$M$251,"&lt;&gt;Canceled",$D$2:$D$251,"&lt;"&amp;E236,$E$2:$E$251,"&gt;"&amp;D236)&gt;1),"Room overlap; ",""))</f>
        <v/>
      </c>
    </row>
    <row r="237" customFormat="false" ht="15" hidden="false" customHeight="false" outlineLevel="0" collapsed="false">
      <c r="A237" s="13"/>
      <c r="B237" s="14"/>
      <c r="C237" s="15" t="str">
        <f aca="false">IF(B237="","",CHOOSE(WEEKDAY(B237,1),"Sunday","Monday","Tuesday","Wednesday","Thursday","Friday","Saturday"))</f>
        <v/>
      </c>
      <c r="D237" s="16"/>
      <c r="E237" s="16"/>
      <c r="F237" s="17" t="str">
        <f aca="false">IF(OR(D237="",E237="",E237&lt;=D237),"",ROUND((E237-D237)*1440,0))</f>
        <v/>
      </c>
      <c r="G237" s="13"/>
      <c r="H237" s="18"/>
      <c r="I237" s="18"/>
      <c r="J237" s="18"/>
      <c r="K237" s="18"/>
      <c r="L237" s="18"/>
      <c r="M237" s="18"/>
      <c r="N237" s="14"/>
      <c r="O237" s="18"/>
      <c r="P237" s="16"/>
      <c r="Q237" s="16"/>
      <c r="R237" s="19"/>
      <c r="S237" s="20" t="str">
        <f aca="false">IF(A237="","",IF(OR(B237="",D237="",E237=""),"Missing appointment date or time; ",IF(E237&lt;=D237,"End time must be after start time; ",""))&amp;IF(G237="","Missing patient alias; ","")&amp;IF(H237="","Missing visit type; ","")&amp;IF(I237="","Missing provider; ","")&amp;IF(J237="","Missing clinic; ","")&amp;IF(K237="","Missing room; ","")&amp;IF(L237="","Missing appointment mode; ","")&amp;IF(M237="","Missing status; ","")&amp;IF(AND(N237&lt;&gt;"",B237&lt;&gt;"",N237&gt;B237),"Booking date after appointment date; ","")&amp;IF(AND(P237&lt;&gt;"",Q237&lt;&gt;"",Q237&lt;P237),"Check-out before check-in; ","")&amp;IF(AND(B237&lt;&gt;"",D237&lt;&gt;"",E237&lt;&gt;"",I237&lt;&gt;"",M237&lt;&gt;"Canceled",COUNTIFS($B$2:$B$251,B237,$I$2:$I$251,I237,$M$2:$M$251,"&lt;&gt;Canceled",$D$2:$D$251,"&lt;"&amp;E237,$E$2:$E$251,"&gt;"&amp;D237)&gt;1),"Provider overlap; ","")&amp;IF(AND(B237&lt;&gt;"",D237&lt;&gt;"",E237&lt;&gt;"",J237&lt;&gt;"",K237&lt;&gt;"",M237&lt;&gt;"Canceled",COUNTIFS($B$2:$B$251,B237,$J$2:$J$251,J237,$K$2:$K$251,K237,$M$2:$M$251,"&lt;&gt;Canceled",$D$2:$D$251,"&lt;"&amp;E237,$E$2:$E$251,"&gt;"&amp;D237)&gt;1),"Room overlap; ",""))</f>
        <v/>
      </c>
    </row>
    <row r="238" customFormat="false" ht="15" hidden="false" customHeight="false" outlineLevel="0" collapsed="false">
      <c r="A238" s="13"/>
      <c r="B238" s="14"/>
      <c r="C238" s="15" t="str">
        <f aca="false">IF(B238="","",CHOOSE(WEEKDAY(B238,1),"Sunday","Monday","Tuesday","Wednesday","Thursday","Friday","Saturday"))</f>
        <v/>
      </c>
      <c r="D238" s="16"/>
      <c r="E238" s="16"/>
      <c r="F238" s="17" t="str">
        <f aca="false">IF(OR(D238="",E238="",E238&lt;=D238),"",ROUND((E238-D238)*1440,0))</f>
        <v/>
      </c>
      <c r="G238" s="13"/>
      <c r="H238" s="18"/>
      <c r="I238" s="18"/>
      <c r="J238" s="18"/>
      <c r="K238" s="18"/>
      <c r="L238" s="18"/>
      <c r="M238" s="18"/>
      <c r="N238" s="14"/>
      <c r="O238" s="18"/>
      <c r="P238" s="16"/>
      <c r="Q238" s="16"/>
      <c r="R238" s="19"/>
      <c r="S238" s="20" t="str">
        <f aca="false">IF(A238="","",IF(OR(B238="",D238="",E238=""),"Missing appointment date or time; ",IF(E238&lt;=D238,"End time must be after start time; ",""))&amp;IF(G238="","Missing patient alias; ","")&amp;IF(H238="","Missing visit type; ","")&amp;IF(I238="","Missing provider; ","")&amp;IF(J238="","Missing clinic; ","")&amp;IF(K238="","Missing room; ","")&amp;IF(L238="","Missing appointment mode; ","")&amp;IF(M238="","Missing status; ","")&amp;IF(AND(N238&lt;&gt;"",B238&lt;&gt;"",N238&gt;B238),"Booking date after appointment date; ","")&amp;IF(AND(P238&lt;&gt;"",Q238&lt;&gt;"",Q238&lt;P238),"Check-out before check-in; ","")&amp;IF(AND(B238&lt;&gt;"",D238&lt;&gt;"",E238&lt;&gt;"",I238&lt;&gt;"",M238&lt;&gt;"Canceled",COUNTIFS($B$2:$B$251,B238,$I$2:$I$251,I238,$M$2:$M$251,"&lt;&gt;Canceled",$D$2:$D$251,"&lt;"&amp;E238,$E$2:$E$251,"&gt;"&amp;D238)&gt;1),"Provider overlap; ","")&amp;IF(AND(B238&lt;&gt;"",D238&lt;&gt;"",E238&lt;&gt;"",J238&lt;&gt;"",K238&lt;&gt;"",M238&lt;&gt;"Canceled",COUNTIFS($B$2:$B$251,B238,$J$2:$J$251,J238,$K$2:$K$251,K238,$M$2:$M$251,"&lt;&gt;Canceled",$D$2:$D$251,"&lt;"&amp;E238,$E$2:$E$251,"&gt;"&amp;D238)&gt;1),"Room overlap; ",""))</f>
        <v/>
      </c>
    </row>
    <row r="239" customFormat="false" ht="15" hidden="false" customHeight="false" outlineLevel="0" collapsed="false">
      <c r="A239" s="13"/>
      <c r="B239" s="14"/>
      <c r="C239" s="15" t="str">
        <f aca="false">IF(B239="","",CHOOSE(WEEKDAY(B239,1),"Sunday","Monday","Tuesday","Wednesday","Thursday","Friday","Saturday"))</f>
        <v/>
      </c>
      <c r="D239" s="16"/>
      <c r="E239" s="16"/>
      <c r="F239" s="17" t="str">
        <f aca="false">IF(OR(D239="",E239="",E239&lt;=D239),"",ROUND((E239-D239)*1440,0))</f>
        <v/>
      </c>
      <c r="G239" s="13"/>
      <c r="H239" s="18"/>
      <c r="I239" s="18"/>
      <c r="J239" s="18"/>
      <c r="K239" s="18"/>
      <c r="L239" s="18"/>
      <c r="M239" s="18"/>
      <c r="N239" s="14"/>
      <c r="O239" s="18"/>
      <c r="P239" s="16"/>
      <c r="Q239" s="16"/>
      <c r="R239" s="19"/>
      <c r="S239" s="20" t="str">
        <f aca="false">IF(A239="","",IF(OR(B239="",D239="",E239=""),"Missing appointment date or time; ",IF(E239&lt;=D239,"End time must be after start time; ",""))&amp;IF(G239="","Missing patient alias; ","")&amp;IF(H239="","Missing visit type; ","")&amp;IF(I239="","Missing provider; ","")&amp;IF(J239="","Missing clinic; ","")&amp;IF(K239="","Missing room; ","")&amp;IF(L239="","Missing appointment mode; ","")&amp;IF(M239="","Missing status; ","")&amp;IF(AND(N239&lt;&gt;"",B239&lt;&gt;"",N239&gt;B239),"Booking date after appointment date; ","")&amp;IF(AND(P239&lt;&gt;"",Q239&lt;&gt;"",Q239&lt;P239),"Check-out before check-in; ","")&amp;IF(AND(B239&lt;&gt;"",D239&lt;&gt;"",E239&lt;&gt;"",I239&lt;&gt;"",M239&lt;&gt;"Canceled",COUNTIFS($B$2:$B$251,B239,$I$2:$I$251,I239,$M$2:$M$251,"&lt;&gt;Canceled",$D$2:$D$251,"&lt;"&amp;E239,$E$2:$E$251,"&gt;"&amp;D239)&gt;1),"Provider overlap; ","")&amp;IF(AND(B239&lt;&gt;"",D239&lt;&gt;"",E239&lt;&gt;"",J239&lt;&gt;"",K239&lt;&gt;"",M239&lt;&gt;"Canceled",COUNTIFS($B$2:$B$251,B239,$J$2:$J$251,J239,$K$2:$K$251,K239,$M$2:$M$251,"&lt;&gt;Canceled",$D$2:$D$251,"&lt;"&amp;E239,$E$2:$E$251,"&gt;"&amp;D239)&gt;1),"Room overlap; ",""))</f>
        <v/>
      </c>
    </row>
    <row r="240" customFormat="false" ht="15" hidden="false" customHeight="false" outlineLevel="0" collapsed="false">
      <c r="A240" s="13"/>
      <c r="B240" s="14"/>
      <c r="C240" s="15" t="str">
        <f aca="false">IF(B240="","",CHOOSE(WEEKDAY(B240,1),"Sunday","Monday","Tuesday","Wednesday","Thursday","Friday","Saturday"))</f>
        <v/>
      </c>
      <c r="D240" s="16"/>
      <c r="E240" s="16"/>
      <c r="F240" s="17" t="str">
        <f aca="false">IF(OR(D240="",E240="",E240&lt;=D240),"",ROUND((E240-D240)*1440,0))</f>
        <v/>
      </c>
      <c r="G240" s="13"/>
      <c r="H240" s="18"/>
      <c r="I240" s="18"/>
      <c r="J240" s="18"/>
      <c r="K240" s="18"/>
      <c r="L240" s="18"/>
      <c r="M240" s="18"/>
      <c r="N240" s="14"/>
      <c r="O240" s="18"/>
      <c r="P240" s="16"/>
      <c r="Q240" s="16"/>
      <c r="R240" s="19"/>
      <c r="S240" s="20" t="str">
        <f aca="false">IF(A240="","",IF(OR(B240="",D240="",E240=""),"Missing appointment date or time; ",IF(E240&lt;=D240,"End time must be after start time; ",""))&amp;IF(G240="","Missing patient alias; ","")&amp;IF(H240="","Missing visit type; ","")&amp;IF(I240="","Missing provider; ","")&amp;IF(J240="","Missing clinic; ","")&amp;IF(K240="","Missing room; ","")&amp;IF(L240="","Missing appointment mode; ","")&amp;IF(M240="","Missing status; ","")&amp;IF(AND(N240&lt;&gt;"",B240&lt;&gt;"",N240&gt;B240),"Booking date after appointment date; ","")&amp;IF(AND(P240&lt;&gt;"",Q240&lt;&gt;"",Q240&lt;P240),"Check-out before check-in; ","")&amp;IF(AND(B240&lt;&gt;"",D240&lt;&gt;"",E240&lt;&gt;"",I240&lt;&gt;"",M240&lt;&gt;"Canceled",COUNTIFS($B$2:$B$251,B240,$I$2:$I$251,I240,$M$2:$M$251,"&lt;&gt;Canceled",$D$2:$D$251,"&lt;"&amp;E240,$E$2:$E$251,"&gt;"&amp;D240)&gt;1),"Provider overlap; ","")&amp;IF(AND(B240&lt;&gt;"",D240&lt;&gt;"",E240&lt;&gt;"",J240&lt;&gt;"",K240&lt;&gt;"",M240&lt;&gt;"Canceled",COUNTIFS($B$2:$B$251,B240,$J$2:$J$251,J240,$K$2:$K$251,K240,$M$2:$M$251,"&lt;&gt;Canceled",$D$2:$D$251,"&lt;"&amp;E240,$E$2:$E$251,"&gt;"&amp;D240)&gt;1),"Room overlap; ",""))</f>
        <v/>
      </c>
    </row>
    <row r="241" customFormat="false" ht="15" hidden="false" customHeight="false" outlineLevel="0" collapsed="false">
      <c r="A241" s="13"/>
      <c r="B241" s="14"/>
      <c r="C241" s="15" t="str">
        <f aca="false">IF(B241="","",CHOOSE(WEEKDAY(B241,1),"Sunday","Monday","Tuesday","Wednesday","Thursday","Friday","Saturday"))</f>
        <v/>
      </c>
      <c r="D241" s="16"/>
      <c r="E241" s="16"/>
      <c r="F241" s="17" t="str">
        <f aca="false">IF(OR(D241="",E241="",E241&lt;=D241),"",ROUND((E241-D241)*1440,0))</f>
        <v/>
      </c>
      <c r="G241" s="13"/>
      <c r="H241" s="18"/>
      <c r="I241" s="18"/>
      <c r="J241" s="18"/>
      <c r="K241" s="18"/>
      <c r="L241" s="18"/>
      <c r="M241" s="18"/>
      <c r="N241" s="14"/>
      <c r="O241" s="18"/>
      <c r="P241" s="16"/>
      <c r="Q241" s="16"/>
      <c r="R241" s="19"/>
      <c r="S241" s="20" t="str">
        <f aca="false">IF(A241="","",IF(OR(B241="",D241="",E241=""),"Missing appointment date or time; ",IF(E241&lt;=D241,"End time must be after start time; ",""))&amp;IF(G241="","Missing patient alias; ","")&amp;IF(H241="","Missing visit type; ","")&amp;IF(I241="","Missing provider; ","")&amp;IF(J241="","Missing clinic; ","")&amp;IF(K241="","Missing room; ","")&amp;IF(L241="","Missing appointment mode; ","")&amp;IF(M241="","Missing status; ","")&amp;IF(AND(N241&lt;&gt;"",B241&lt;&gt;"",N241&gt;B241),"Booking date after appointment date; ","")&amp;IF(AND(P241&lt;&gt;"",Q241&lt;&gt;"",Q241&lt;P241),"Check-out before check-in; ","")&amp;IF(AND(B241&lt;&gt;"",D241&lt;&gt;"",E241&lt;&gt;"",I241&lt;&gt;"",M241&lt;&gt;"Canceled",COUNTIFS($B$2:$B$251,B241,$I$2:$I$251,I241,$M$2:$M$251,"&lt;&gt;Canceled",$D$2:$D$251,"&lt;"&amp;E241,$E$2:$E$251,"&gt;"&amp;D241)&gt;1),"Provider overlap; ","")&amp;IF(AND(B241&lt;&gt;"",D241&lt;&gt;"",E241&lt;&gt;"",J241&lt;&gt;"",K241&lt;&gt;"",M241&lt;&gt;"Canceled",COUNTIFS($B$2:$B$251,B241,$J$2:$J$251,J241,$K$2:$K$251,K241,$M$2:$M$251,"&lt;&gt;Canceled",$D$2:$D$251,"&lt;"&amp;E241,$E$2:$E$251,"&gt;"&amp;D241)&gt;1),"Room overlap; ",""))</f>
        <v/>
      </c>
    </row>
    <row r="242" customFormat="false" ht="15" hidden="false" customHeight="false" outlineLevel="0" collapsed="false">
      <c r="A242" s="13"/>
      <c r="B242" s="14"/>
      <c r="C242" s="15" t="str">
        <f aca="false">IF(B242="","",CHOOSE(WEEKDAY(B242,1),"Sunday","Monday","Tuesday","Wednesday","Thursday","Friday","Saturday"))</f>
        <v/>
      </c>
      <c r="D242" s="16"/>
      <c r="E242" s="16"/>
      <c r="F242" s="17" t="str">
        <f aca="false">IF(OR(D242="",E242="",E242&lt;=D242),"",ROUND((E242-D242)*1440,0))</f>
        <v/>
      </c>
      <c r="G242" s="13"/>
      <c r="H242" s="18"/>
      <c r="I242" s="18"/>
      <c r="J242" s="18"/>
      <c r="K242" s="18"/>
      <c r="L242" s="18"/>
      <c r="M242" s="18"/>
      <c r="N242" s="14"/>
      <c r="O242" s="18"/>
      <c r="P242" s="16"/>
      <c r="Q242" s="16"/>
      <c r="R242" s="19"/>
      <c r="S242" s="20" t="str">
        <f aca="false">IF(A242="","",IF(OR(B242="",D242="",E242=""),"Missing appointment date or time; ",IF(E242&lt;=D242,"End time must be after start time; ",""))&amp;IF(G242="","Missing patient alias; ","")&amp;IF(H242="","Missing visit type; ","")&amp;IF(I242="","Missing provider; ","")&amp;IF(J242="","Missing clinic; ","")&amp;IF(K242="","Missing room; ","")&amp;IF(L242="","Missing appointment mode; ","")&amp;IF(M242="","Missing status; ","")&amp;IF(AND(N242&lt;&gt;"",B242&lt;&gt;"",N242&gt;B242),"Booking date after appointment date; ","")&amp;IF(AND(P242&lt;&gt;"",Q242&lt;&gt;"",Q242&lt;P242),"Check-out before check-in; ","")&amp;IF(AND(B242&lt;&gt;"",D242&lt;&gt;"",E242&lt;&gt;"",I242&lt;&gt;"",M242&lt;&gt;"Canceled",COUNTIFS($B$2:$B$251,B242,$I$2:$I$251,I242,$M$2:$M$251,"&lt;&gt;Canceled",$D$2:$D$251,"&lt;"&amp;E242,$E$2:$E$251,"&gt;"&amp;D242)&gt;1),"Provider overlap; ","")&amp;IF(AND(B242&lt;&gt;"",D242&lt;&gt;"",E242&lt;&gt;"",J242&lt;&gt;"",K242&lt;&gt;"",M242&lt;&gt;"Canceled",COUNTIFS($B$2:$B$251,B242,$J$2:$J$251,J242,$K$2:$K$251,K242,$M$2:$M$251,"&lt;&gt;Canceled",$D$2:$D$251,"&lt;"&amp;E242,$E$2:$E$251,"&gt;"&amp;D242)&gt;1),"Room overlap; ",""))</f>
        <v/>
      </c>
    </row>
    <row r="243" customFormat="false" ht="15" hidden="false" customHeight="false" outlineLevel="0" collapsed="false">
      <c r="A243" s="13"/>
      <c r="B243" s="14"/>
      <c r="C243" s="15" t="str">
        <f aca="false">IF(B243="","",CHOOSE(WEEKDAY(B243,1),"Sunday","Monday","Tuesday","Wednesday","Thursday","Friday","Saturday"))</f>
        <v/>
      </c>
      <c r="D243" s="16"/>
      <c r="E243" s="16"/>
      <c r="F243" s="17" t="str">
        <f aca="false">IF(OR(D243="",E243="",E243&lt;=D243),"",ROUND((E243-D243)*1440,0))</f>
        <v/>
      </c>
      <c r="G243" s="13"/>
      <c r="H243" s="18"/>
      <c r="I243" s="18"/>
      <c r="J243" s="18"/>
      <c r="K243" s="18"/>
      <c r="L243" s="18"/>
      <c r="M243" s="18"/>
      <c r="N243" s="14"/>
      <c r="O243" s="18"/>
      <c r="P243" s="16"/>
      <c r="Q243" s="16"/>
      <c r="R243" s="19"/>
      <c r="S243" s="20" t="str">
        <f aca="false">IF(A243="","",IF(OR(B243="",D243="",E243=""),"Missing appointment date or time; ",IF(E243&lt;=D243,"End time must be after start time; ",""))&amp;IF(G243="","Missing patient alias; ","")&amp;IF(H243="","Missing visit type; ","")&amp;IF(I243="","Missing provider; ","")&amp;IF(J243="","Missing clinic; ","")&amp;IF(K243="","Missing room; ","")&amp;IF(L243="","Missing appointment mode; ","")&amp;IF(M243="","Missing status; ","")&amp;IF(AND(N243&lt;&gt;"",B243&lt;&gt;"",N243&gt;B243),"Booking date after appointment date; ","")&amp;IF(AND(P243&lt;&gt;"",Q243&lt;&gt;"",Q243&lt;P243),"Check-out before check-in; ","")&amp;IF(AND(B243&lt;&gt;"",D243&lt;&gt;"",E243&lt;&gt;"",I243&lt;&gt;"",M243&lt;&gt;"Canceled",COUNTIFS($B$2:$B$251,B243,$I$2:$I$251,I243,$M$2:$M$251,"&lt;&gt;Canceled",$D$2:$D$251,"&lt;"&amp;E243,$E$2:$E$251,"&gt;"&amp;D243)&gt;1),"Provider overlap; ","")&amp;IF(AND(B243&lt;&gt;"",D243&lt;&gt;"",E243&lt;&gt;"",J243&lt;&gt;"",K243&lt;&gt;"",M243&lt;&gt;"Canceled",COUNTIFS($B$2:$B$251,B243,$J$2:$J$251,J243,$K$2:$K$251,K243,$M$2:$M$251,"&lt;&gt;Canceled",$D$2:$D$251,"&lt;"&amp;E243,$E$2:$E$251,"&gt;"&amp;D243)&gt;1),"Room overlap; ",""))</f>
        <v/>
      </c>
    </row>
    <row r="244" customFormat="false" ht="15" hidden="false" customHeight="false" outlineLevel="0" collapsed="false">
      <c r="A244" s="13"/>
      <c r="B244" s="14"/>
      <c r="C244" s="15" t="str">
        <f aca="false">IF(B244="","",CHOOSE(WEEKDAY(B244,1),"Sunday","Monday","Tuesday","Wednesday","Thursday","Friday","Saturday"))</f>
        <v/>
      </c>
      <c r="D244" s="16"/>
      <c r="E244" s="16"/>
      <c r="F244" s="17" t="str">
        <f aca="false">IF(OR(D244="",E244="",E244&lt;=D244),"",ROUND((E244-D244)*1440,0))</f>
        <v/>
      </c>
      <c r="G244" s="13"/>
      <c r="H244" s="18"/>
      <c r="I244" s="18"/>
      <c r="J244" s="18"/>
      <c r="K244" s="18"/>
      <c r="L244" s="18"/>
      <c r="M244" s="18"/>
      <c r="N244" s="14"/>
      <c r="O244" s="18"/>
      <c r="P244" s="16"/>
      <c r="Q244" s="16"/>
      <c r="R244" s="19"/>
      <c r="S244" s="20" t="str">
        <f aca="false">IF(A244="","",IF(OR(B244="",D244="",E244=""),"Missing appointment date or time; ",IF(E244&lt;=D244,"End time must be after start time; ",""))&amp;IF(G244="","Missing patient alias; ","")&amp;IF(H244="","Missing visit type; ","")&amp;IF(I244="","Missing provider; ","")&amp;IF(J244="","Missing clinic; ","")&amp;IF(K244="","Missing room; ","")&amp;IF(L244="","Missing appointment mode; ","")&amp;IF(M244="","Missing status; ","")&amp;IF(AND(N244&lt;&gt;"",B244&lt;&gt;"",N244&gt;B244),"Booking date after appointment date; ","")&amp;IF(AND(P244&lt;&gt;"",Q244&lt;&gt;"",Q244&lt;P244),"Check-out before check-in; ","")&amp;IF(AND(B244&lt;&gt;"",D244&lt;&gt;"",E244&lt;&gt;"",I244&lt;&gt;"",M244&lt;&gt;"Canceled",COUNTIFS($B$2:$B$251,B244,$I$2:$I$251,I244,$M$2:$M$251,"&lt;&gt;Canceled",$D$2:$D$251,"&lt;"&amp;E244,$E$2:$E$251,"&gt;"&amp;D244)&gt;1),"Provider overlap; ","")&amp;IF(AND(B244&lt;&gt;"",D244&lt;&gt;"",E244&lt;&gt;"",J244&lt;&gt;"",K244&lt;&gt;"",M244&lt;&gt;"Canceled",COUNTIFS($B$2:$B$251,B244,$J$2:$J$251,J244,$K$2:$K$251,K244,$M$2:$M$251,"&lt;&gt;Canceled",$D$2:$D$251,"&lt;"&amp;E244,$E$2:$E$251,"&gt;"&amp;D244)&gt;1),"Room overlap; ",""))</f>
        <v/>
      </c>
    </row>
    <row r="245" customFormat="false" ht="15" hidden="false" customHeight="false" outlineLevel="0" collapsed="false">
      <c r="A245" s="13"/>
      <c r="B245" s="14"/>
      <c r="C245" s="15" t="str">
        <f aca="false">IF(B245="","",CHOOSE(WEEKDAY(B245,1),"Sunday","Monday","Tuesday","Wednesday","Thursday","Friday","Saturday"))</f>
        <v/>
      </c>
      <c r="D245" s="16"/>
      <c r="E245" s="16"/>
      <c r="F245" s="17" t="str">
        <f aca="false">IF(OR(D245="",E245="",E245&lt;=D245),"",ROUND((E245-D245)*1440,0))</f>
        <v/>
      </c>
      <c r="G245" s="13"/>
      <c r="H245" s="18"/>
      <c r="I245" s="18"/>
      <c r="J245" s="18"/>
      <c r="K245" s="18"/>
      <c r="L245" s="18"/>
      <c r="M245" s="18"/>
      <c r="N245" s="14"/>
      <c r="O245" s="18"/>
      <c r="P245" s="16"/>
      <c r="Q245" s="16"/>
      <c r="R245" s="19"/>
      <c r="S245" s="20" t="str">
        <f aca="false">IF(A245="","",IF(OR(B245="",D245="",E245=""),"Missing appointment date or time; ",IF(E245&lt;=D245,"End time must be after start time; ",""))&amp;IF(G245="","Missing patient alias; ","")&amp;IF(H245="","Missing visit type; ","")&amp;IF(I245="","Missing provider; ","")&amp;IF(J245="","Missing clinic; ","")&amp;IF(K245="","Missing room; ","")&amp;IF(L245="","Missing appointment mode; ","")&amp;IF(M245="","Missing status; ","")&amp;IF(AND(N245&lt;&gt;"",B245&lt;&gt;"",N245&gt;B245),"Booking date after appointment date; ","")&amp;IF(AND(P245&lt;&gt;"",Q245&lt;&gt;"",Q245&lt;P245),"Check-out before check-in; ","")&amp;IF(AND(B245&lt;&gt;"",D245&lt;&gt;"",E245&lt;&gt;"",I245&lt;&gt;"",M245&lt;&gt;"Canceled",COUNTIFS($B$2:$B$251,B245,$I$2:$I$251,I245,$M$2:$M$251,"&lt;&gt;Canceled",$D$2:$D$251,"&lt;"&amp;E245,$E$2:$E$251,"&gt;"&amp;D245)&gt;1),"Provider overlap; ","")&amp;IF(AND(B245&lt;&gt;"",D245&lt;&gt;"",E245&lt;&gt;"",J245&lt;&gt;"",K245&lt;&gt;"",M245&lt;&gt;"Canceled",COUNTIFS($B$2:$B$251,B245,$J$2:$J$251,J245,$K$2:$K$251,K245,$M$2:$M$251,"&lt;&gt;Canceled",$D$2:$D$251,"&lt;"&amp;E245,$E$2:$E$251,"&gt;"&amp;D245)&gt;1),"Room overlap; ",""))</f>
        <v/>
      </c>
    </row>
    <row r="246" customFormat="false" ht="15" hidden="false" customHeight="false" outlineLevel="0" collapsed="false">
      <c r="A246" s="13"/>
      <c r="B246" s="14"/>
      <c r="C246" s="15" t="str">
        <f aca="false">IF(B246="","",CHOOSE(WEEKDAY(B246,1),"Sunday","Monday","Tuesday","Wednesday","Thursday","Friday","Saturday"))</f>
        <v/>
      </c>
      <c r="D246" s="16"/>
      <c r="E246" s="16"/>
      <c r="F246" s="17" t="str">
        <f aca="false">IF(OR(D246="",E246="",E246&lt;=D246),"",ROUND((E246-D246)*1440,0))</f>
        <v/>
      </c>
      <c r="G246" s="13"/>
      <c r="H246" s="18"/>
      <c r="I246" s="18"/>
      <c r="J246" s="18"/>
      <c r="K246" s="18"/>
      <c r="L246" s="18"/>
      <c r="M246" s="18"/>
      <c r="N246" s="14"/>
      <c r="O246" s="18"/>
      <c r="P246" s="16"/>
      <c r="Q246" s="16"/>
      <c r="R246" s="19"/>
      <c r="S246" s="20" t="str">
        <f aca="false">IF(A246="","",IF(OR(B246="",D246="",E246=""),"Missing appointment date or time; ",IF(E246&lt;=D246,"End time must be after start time; ",""))&amp;IF(G246="","Missing patient alias; ","")&amp;IF(H246="","Missing visit type; ","")&amp;IF(I246="","Missing provider; ","")&amp;IF(J246="","Missing clinic; ","")&amp;IF(K246="","Missing room; ","")&amp;IF(L246="","Missing appointment mode; ","")&amp;IF(M246="","Missing status; ","")&amp;IF(AND(N246&lt;&gt;"",B246&lt;&gt;"",N246&gt;B246),"Booking date after appointment date; ","")&amp;IF(AND(P246&lt;&gt;"",Q246&lt;&gt;"",Q246&lt;P246),"Check-out before check-in; ","")&amp;IF(AND(B246&lt;&gt;"",D246&lt;&gt;"",E246&lt;&gt;"",I246&lt;&gt;"",M246&lt;&gt;"Canceled",COUNTIFS($B$2:$B$251,B246,$I$2:$I$251,I246,$M$2:$M$251,"&lt;&gt;Canceled",$D$2:$D$251,"&lt;"&amp;E246,$E$2:$E$251,"&gt;"&amp;D246)&gt;1),"Provider overlap; ","")&amp;IF(AND(B246&lt;&gt;"",D246&lt;&gt;"",E246&lt;&gt;"",J246&lt;&gt;"",K246&lt;&gt;"",M246&lt;&gt;"Canceled",COUNTIFS($B$2:$B$251,B246,$J$2:$J$251,J246,$K$2:$K$251,K246,$M$2:$M$251,"&lt;&gt;Canceled",$D$2:$D$251,"&lt;"&amp;E246,$E$2:$E$251,"&gt;"&amp;D246)&gt;1),"Room overlap; ",""))</f>
        <v/>
      </c>
    </row>
    <row r="247" customFormat="false" ht="15" hidden="false" customHeight="false" outlineLevel="0" collapsed="false">
      <c r="A247" s="13"/>
      <c r="B247" s="14"/>
      <c r="C247" s="15" t="str">
        <f aca="false">IF(B247="","",CHOOSE(WEEKDAY(B247,1),"Sunday","Monday","Tuesday","Wednesday","Thursday","Friday","Saturday"))</f>
        <v/>
      </c>
      <c r="D247" s="16"/>
      <c r="E247" s="16"/>
      <c r="F247" s="17" t="str">
        <f aca="false">IF(OR(D247="",E247="",E247&lt;=D247),"",ROUND((E247-D247)*1440,0))</f>
        <v/>
      </c>
      <c r="G247" s="13"/>
      <c r="H247" s="18"/>
      <c r="I247" s="18"/>
      <c r="J247" s="18"/>
      <c r="K247" s="18"/>
      <c r="L247" s="18"/>
      <c r="M247" s="18"/>
      <c r="N247" s="14"/>
      <c r="O247" s="18"/>
      <c r="P247" s="16"/>
      <c r="Q247" s="16"/>
      <c r="R247" s="19"/>
      <c r="S247" s="20" t="str">
        <f aca="false">IF(A247="","",IF(OR(B247="",D247="",E247=""),"Missing appointment date or time; ",IF(E247&lt;=D247,"End time must be after start time; ",""))&amp;IF(G247="","Missing patient alias; ","")&amp;IF(H247="","Missing visit type; ","")&amp;IF(I247="","Missing provider; ","")&amp;IF(J247="","Missing clinic; ","")&amp;IF(K247="","Missing room; ","")&amp;IF(L247="","Missing appointment mode; ","")&amp;IF(M247="","Missing status; ","")&amp;IF(AND(N247&lt;&gt;"",B247&lt;&gt;"",N247&gt;B247),"Booking date after appointment date; ","")&amp;IF(AND(P247&lt;&gt;"",Q247&lt;&gt;"",Q247&lt;P247),"Check-out before check-in; ","")&amp;IF(AND(B247&lt;&gt;"",D247&lt;&gt;"",E247&lt;&gt;"",I247&lt;&gt;"",M247&lt;&gt;"Canceled",COUNTIFS($B$2:$B$251,B247,$I$2:$I$251,I247,$M$2:$M$251,"&lt;&gt;Canceled",$D$2:$D$251,"&lt;"&amp;E247,$E$2:$E$251,"&gt;"&amp;D247)&gt;1),"Provider overlap; ","")&amp;IF(AND(B247&lt;&gt;"",D247&lt;&gt;"",E247&lt;&gt;"",J247&lt;&gt;"",K247&lt;&gt;"",M247&lt;&gt;"Canceled",COUNTIFS($B$2:$B$251,B247,$J$2:$J$251,J247,$K$2:$K$251,K247,$M$2:$M$251,"&lt;&gt;Canceled",$D$2:$D$251,"&lt;"&amp;E247,$E$2:$E$251,"&gt;"&amp;D247)&gt;1),"Room overlap; ",""))</f>
        <v/>
      </c>
    </row>
    <row r="248" customFormat="false" ht="15" hidden="false" customHeight="false" outlineLevel="0" collapsed="false">
      <c r="A248" s="13"/>
      <c r="B248" s="14"/>
      <c r="C248" s="15" t="str">
        <f aca="false">IF(B248="","",CHOOSE(WEEKDAY(B248,1),"Sunday","Monday","Tuesday","Wednesday","Thursday","Friday","Saturday"))</f>
        <v/>
      </c>
      <c r="D248" s="16"/>
      <c r="E248" s="16"/>
      <c r="F248" s="17" t="str">
        <f aca="false">IF(OR(D248="",E248="",E248&lt;=D248),"",ROUND((E248-D248)*1440,0))</f>
        <v/>
      </c>
      <c r="G248" s="13"/>
      <c r="H248" s="18"/>
      <c r="I248" s="18"/>
      <c r="J248" s="18"/>
      <c r="K248" s="18"/>
      <c r="L248" s="18"/>
      <c r="M248" s="18"/>
      <c r="N248" s="14"/>
      <c r="O248" s="18"/>
      <c r="P248" s="16"/>
      <c r="Q248" s="16"/>
      <c r="R248" s="19"/>
      <c r="S248" s="20" t="str">
        <f aca="false">IF(A248="","",IF(OR(B248="",D248="",E248=""),"Missing appointment date or time; ",IF(E248&lt;=D248,"End time must be after start time; ",""))&amp;IF(G248="","Missing patient alias; ","")&amp;IF(H248="","Missing visit type; ","")&amp;IF(I248="","Missing provider; ","")&amp;IF(J248="","Missing clinic; ","")&amp;IF(K248="","Missing room; ","")&amp;IF(L248="","Missing appointment mode; ","")&amp;IF(M248="","Missing status; ","")&amp;IF(AND(N248&lt;&gt;"",B248&lt;&gt;"",N248&gt;B248),"Booking date after appointment date; ","")&amp;IF(AND(P248&lt;&gt;"",Q248&lt;&gt;"",Q248&lt;P248),"Check-out before check-in; ","")&amp;IF(AND(B248&lt;&gt;"",D248&lt;&gt;"",E248&lt;&gt;"",I248&lt;&gt;"",M248&lt;&gt;"Canceled",COUNTIFS($B$2:$B$251,B248,$I$2:$I$251,I248,$M$2:$M$251,"&lt;&gt;Canceled",$D$2:$D$251,"&lt;"&amp;E248,$E$2:$E$251,"&gt;"&amp;D248)&gt;1),"Provider overlap; ","")&amp;IF(AND(B248&lt;&gt;"",D248&lt;&gt;"",E248&lt;&gt;"",J248&lt;&gt;"",K248&lt;&gt;"",M248&lt;&gt;"Canceled",COUNTIFS($B$2:$B$251,B248,$J$2:$J$251,J248,$K$2:$K$251,K248,$M$2:$M$251,"&lt;&gt;Canceled",$D$2:$D$251,"&lt;"&amp;E248,$E$2:$E$251,"&gt;"&amp;D248)&gt;1),"Room overlap; ",""))</f>
        <v/>
      </c>
    </row>
    <row r="249" customFormat="false" ht="15" hidden="false" customHeight="false" outlineLevel="0" collapsed="false">
      <c r="A249" s="13"/>
      <c r="B249" s="14"/>
      <c r="C249" s="15" t="str">
        <f aca="false">IF(B249="","",CHOOSE(WEEKDAY(B249,1),"Sunday","Monday","Tuesday","Wednesday","Thursday","Friday","Saturday"))</f>
        <v/>
      </c>
      <c r="D249" s="16"/>
      <c r="E249" s="16"/>
      <c r="F249" s="17" t="str">
        <f aca="false">IF(OR(D249="",E249="",E249&lt;=D249),"",ROUND((E249-D249)*1440,0))</f>
        <v/>
      </c>
      <c r="G249" s="13"/>
      <c r="H249" s="18"/>
      <c r="I249" s="18"/>
      <c r="J249" s="18"/>
      <c r="K249" s="18"/>
      <c r="L249" s="18"/>
      <c r="M249" s="18"/>
      <c r="N249" s="14"/>
      <c r="O249" s="18"/>
      <c r="P249" s="16"/>
      <c r="Q249" s="16"/>
      <c r="R249" s="19"/>
      <c r="S249" s="20" t="str">
        <f aca="false">IF(A249="","",IF(OR(B249="",D249="",E249=""),"Missing appointment date or time; ",IF(E249&lt;=D249,"End time must be after start time; ",""))&amp;IF(G249="","Missing patient alias; ","")&amp;IF(H249="","Missing visit type; ","")&amp;IF(I249="","Missing provider; ","")&amp;IF(J249="","Missing clinic; ","")&amp;IF(K249="","Missing room; ","")&amp;IF(L249="","Missing appointment mode; ","")&amp;IF(M249="","Missing status; ","")&amp;IF(AND(N249&lt;&gt;"",B249&lt;&gt;"",N249&gt;B249),"Booking date after appointment date; ","")&amp;IF(AND(P249&lt;&gt;"",Q249&lt;&gt;"",Q249&lt;P249),"Check-out before check-in; ","")&amp;IF(AND(B249&lt;&gt;"",D249&lt;&gt;"",E249&lt;&gt;"",I249&lt;&gt;"",M249&lt;&gt;"Canceled",COUNTIFS($B$2:$B$251,B249,$I$2:$I$251,I249,$M$2:$M$251,"&lt;&gt;Canceled",$D$2:$D$251,"&lt;"&amp;E249,$E$2:$E$251,"&gt;"&amp;D249)&gt;1),"Provider overlap; ","")&amp;IF(AND(B249&lt;&gt;"",D249&lt;&gt;"",E249&lt;&gt;"",J249&lt;&gt;"",K249&lt;&gt;"",M249&lt;&gt;"Canceled",COUNTIFS($B$2:$B$251,B249,$J$2:$J$251,J249,$K$2:$K$251,K249,$M$2:$M$251,"&lt;&gt;Canceled",$D$2:$D$251,"&lt;"&amp;E249,$E$2:$E$251,"&gt;"&amp;D249)&gt;1),"Room overlap; ",""))</f>
        <v/>
      </c>
    </row>
    <row r="250" customFormat="false" ht="15" hidden="false" customHeight="false" outlineLevel="0" collapsed="false">
      <c r="A250" s="13"/>
      <c r="B250" s="14"/>
      <c r="C250" s="15" t="str">
        <f aca="false">IF(B250="","",CHOOSE(WEEKDAY(B250,1),"Sunday","Monday","Tuesday","Wednesday","Thursday","Friday","Saturday"))</f>
        <v/>
      </c>
      <c r="D250" s="16"/>
      <c r="E250" s="16"/>
      <c r="F250" s="17" t="str">
        <f aca="false">IF(OR(D250="",E250="",E250&lt;=D250),"",ROUND((E250-D250)*1440,0))</f>
        <v/>
      </c>
      <c r="G250" s="13"/>
      <c r="H250" s="18"/>
      <c r="I250" s="18"/>
      <c r="J250" s="18"/>
      <c r="K250" s="18"/>
      <c r="L250" s="18"/>
      <c r="M250" s="18"/>
      <c r="N250" s="14"/>
      <c r="O250" s="18"/>
      <c r="P250" s="16"/>
      <c r="Q250" s="16"/>
      <c r="R250" s="19"/>
      <c r="S250" s="20" t="str">
        <f aca="false">IF(A250="","",IF(OR(B250="",D250="",E250=""),"Missing appointment date or time; ",IF(E250&lt;=D250,"End time must be after start time; ",""))&amp;IF(G250="","Missing patient alias; ","")&amp;IF(H250="","Missing visit type; ","")&amp;IF(I250="","Missing provider; ","")&amp;IF(J250="","Missing clinic; ","")&amp;IF(K250="","Missing room; ","")&amp;IF(L250="","Missing appointment mode; ","")&amp;IF(M250="","Missing status; ","")&amp;IF(AND(N250&lt;&gt;"",B250&lt;&gt;"",N250&gt;B250),"Booking date after appointment date; ","")&amp;IF(AND(P250&lt;&gt;"",Q250&lt;&gt;"",Q250&lt;P250),"Check-out before check-in; ","")&amp;IF(AND(B250&lt;&gt;"",D250&lt;&gt;"",E250&lt;&gt;"",I250&lt;&gt;"",M250&lt;&gt;"Canceled",COUNTIFS($B$2:$B$251,B250,$I$2:$I$251,I250,$M$2:$M$251,"&lt;&gt;Canceled",$D$2:$D$251,"&lt;"&amp;E250,$E$2:$E$251,"&gt;"&amp;D250)&gt;1),"Provider overlap; ","")&amp;IF(AND(B250&lt;&gt;"",D250&lt;&gt;"",E250&lt;&gt;"",J250&lt;&gt;"",K250&lt;&gt;"",M250&lt;&gt;"Canceled",COUNTIFS($B$2:$B$251,B250,$J$2:$J$251,J250,$K$2:$K$251,K250,$M$2:$M$251,"&lt;&gt;Canceled",$D$2:$D$251,"&lt;"&amp;E250,$E$2:$E$251,"&gt;"&amp;D250)&gt;1),"Room overlap; ",""))</f>
        <v/>
      </c>
    </row>
    <row r="251" customFormat="false" ht="15" hidden="false" customHeight="false" outlineLevel="0" collapsed="false">
      <c r="A251" s="13"/>
      <c r="B251" s="14"/>
      <c r="C251" s="15" t="str">
        <f aca="false">IF(B251="","",CHOOSE(WEEKDAY(B251,1),"Sunday","Monday","Tuesday","Wednesday","Thursday","Friday","Saturday"))</f>
        <v/>
      </c>
      <c r="D251" s="16"/>
      <c r="E251" s="16"/>
      <c r="F251" s="17" t="str">
        <f aca="false">IF(OR(D251="",E251="",E251&lt;=D251),"",ROUND((E251-D251)*1440,0))</f>
        <v/>
      </c>
      <c r="G251" s="13"/>
      <c r="H251" s="18"/>
      <c r="I251" s="18"/>
      <c r="J251" s="18"/>
      <c r="K251" s="18"/>
      <c r="L251" s="18"/>
      <c r="M251" s="18"/>
      <c r="N251" s="14"/>
      <c r="O251" s="18"/>
      <c r="P251" s="16"/>
      <c r="Q251" s="16"/>
      <c r="R251" s="19"/>
      <c r="S251" s="20" t="str">
        <f aca="false">IF(A251="","",IF(OR(B251="",D251="",E251=""),"Missing appointment date or time; ",IF(E251&lt;=D251,"End time must be after start time; ",""))&amp;IF(G251="","Missing patient alias; ","")&amp;IF(H251="","Missing visit type; ","")&amp;IF(I251="","Missing provider; ","")&amp;IF(J251="","Missing clinic; ","")&amp;IF(K251="","Missing room; ","")&amp;IF(L251="","Missing appointment mode; ","")&amp;IF(M251="","Missing status; ","")&amp;IF(AND(N251&lt;&gt;"",B251&lt;&gt;"",N251&gt;B251),"Booking date after appointment date; ","")&amp;IF(AND(P251&lt;&gt;"",Q251&lt;&gt;"",Q251&lt;P251),"Check-out before check-in; ","")&amp;IF(AND(B251&lt;&gt;"",D251&lt;&gt;"",E251&lt;&gt;"",I251&lt;&gt;"",M251&lt;&gt;"Canceled",COUNTIFS($B$2:$B$251,B251,$I$2:$I$251,I251,$M$2:$M$251,"&lt;&gt;Canceled",$D$2:$D$251,"&lt;"&amp;E251,$E$2:$E$251,"&gt;"&amp;D251)&gt;1),"Provider overlap; ","")&amp;IF(AND(B251&lt;&gt;"",D251&lt;&gt;"",E251&lt;&gt;"",J251&lt;&gt;"",K251&lt;&gt;"",M251&lt;&gt;"Canceled",COUNTIFS($B$2:$B$251,B251,$J$2:$J$251,J251,$K$2:$K$251,K251,$M$2:$M$251,"&lt;&gt;Canceled",$D$2:$D$251,"&lt;"&amp;E251,$E$2:$E$251,"&gt;"&amp;D251)&gt;1),"Room overlap; ",""))</f>
        <v/>
      </c>
    </row>
  </sheetData>
  <autoFilter ref="A1:S251"/>
  <conditionalFormatting sqref="S2:S251">
    <cfRule type="expression" priority="2" aboveAverage="0" equalAverage="0" bottom="0" percent="0" rank="0" text="" dxfId="0">
      <formula>AND($A2&lt;&gt;"",$S2&lt;&gt;"")</formula>
    </cfRule>
  </conditionalFormatting>
  <conditionalFormatting sqref="A2:S251">
    <cfRule type="expression" priority="3" aboveAverage="0" equalAverage="0" bottom="0" percent="0" rank="0" text="" dxfId="3">
      <formula>AND($A2&lt;&gt;"",$S2&lt;&gt;"")</formula>
    </cfRule>
  </conditionalFormatting>
  <conditionalFormatting sqref="M2:M251">
    <cfRule type="expression" priority="4" aboveAverage="0" equalAverage="0" bottom="0" percent="0" rank="0" text="" dxfId="18">
      <formula>$M2="Scheduled"</formula>
    </cfRule>
    <cfRule type="expression" priority="5" aboveAverage="0" equalAverage="0" bottom="0" percent="0" rank="0" text="" dxfId="19">
      <formula>$M2="Confirmed"</formula>
    </cfRule>
    <cfRule type="expression" priority="6" aboveAverage="0" equalAverage="0" bottom="0" percent="0" rank="0" text="" dxfId="20">
      <formula>$M2="Checked In"</formula>
    </cfRule>
    <cfRule type="expression" priority="7" aboveAverage="0" equalAverage="0" bottom="0" percent="0" rank="0" text="" dxfId="21">
      <formula>$M2="Completed"</formula>
    </cfRule>
    <cfRule type="expression" priority="8" aboveAverage="0" equalAverage="0" bottom="0" percent="0" rank="0" text="" dxfId="22">
      <formula>$M2="No-Show"</formula>
    </cfRule>
    <cfRule type="expression" priority="9" aboveAverage="0" equalAverage="0" bottom="0" percent="0" rank="0" text="" dxfId="23">
      <formula>$M2="Canceled"</formula>
    </cfRule>
  </conditionalFormatting>
  <conditionalFormatting sqref="O2:O251">
    <cfRule type="expression" priority="10" aboveAverage="0" equalAverage="0" bottom="0" percent="0" rank="0" text="" dxfId="2">
      <formula>AND($A2&lt;&gt;"",$O2="Pending",$M2&lt;&gt;"Canceled")</formula>
    </cfRule>
  </conditionalFormatting>
  <conditionalFormatting sqref="B2:E251">
    <cfRule type="expression" priority="11" aboveAverage="0" equalAverage="0" bottom="0" percent="0" rank="0" text="" dxfId="24">
      <formula>AND($A2&lt;&gt;"",$B2&lt;TODAY(),OR($M2="Scheduled",$M2="Confirmed",$M2="Checked In"))</formula>
    </cfRule>
  </conditionalFormatting>
  <dataValidations count="10">
    <dataValidation allowBlank="false" error="Enter a unique appointment ID or leave the cell blank." errorStyle="stop" errorTitle="Duplicate Appointment ID" operator="between" showDropDown="false" showErrorMessage="true" showInputMessage="false" sqref="A2:A251" type="custom">
      <formula1>OR(A2="",COUNTIF($A$2:$A$251,A2)=1)</formula1>
      <formula2>0</formula2>
    </dataValidation>
    <dataValidation allowBlank="false" error="Enter a valid date from 01/01/2020 through 12/31/2035." errorStyle="stop" errorTitle="Invalid Date" operator="between" showDropDown="false" showErrorMessage="true" showInputMessage="false" sqref="B2:B251 N2:N251" type="date">
      <formula1>DATE(2020,1,1)</formula1>
      <formula2>DATE(2035,12,31)</formula2>
    </dataValidation>
    <dataValidation allowBlank="false" error="Enter a valid time from 12:00 AM through 11:59 PM." errorStyle="stop" errorTitle="Invalid Time" operator="between" showDropDown="false" showErrorMessage="true" showInputMessage="false" sqref="D2:E251 P2:Q251" type="time">
      <formula1>TIME(0,0,0)</formula1>
      <formula2>TIME(23,59,0)</formula2>
    </dataValidation>
    <dataValidation allowBlank="false" error="Select a value from the list." errorStyle="stop" errorTitle="Invalid Selection" operator="between" showDropDown="false" showErrorMessage="true" showInputMessage="false" sqref="H2:H251" type="list">
      <formula1>Setup!$A$4:$A$11</formula1>
      <formula2>0</formula2>
    </dataValidation>
    <dataValidation allowBlank="false" error="Select a value from the list." errorStyle="stop" errorTitle="Invalid Selection" operator="between" showDropDown="false" showErrorMessage="true" showInputMessage="false" sqref="I2:I251" type="list">
      <formula1>Setup!$B$4:$B$7</formula1>
      <formula2>0</formula2>
    </dataValidation>
    <dataValidation allowBlank="false" error="Select a value from the list." errorStyle="stop" errorTitle="Invalid Selection" operator="between" showDropDown="false" showErrorMessage="true" showInputMessage="false" sqref="J2:J251" type="list">
      <formula1>Setup!$C$4:$C$6</formula1>
      <formula2>0</formula2>
    </dataValidation>
    <dataValidation allowBlank="false" error="Select a value from the list." errorStyle="stop" errorTitle="Invalid Selection" operator="between" showDropDown="false" showErrorMessage="true" showInputMessage="false" sqref="K2:K251" type="list">
      <formula1>Setup!$D$4:$D$12</formula1>
      <formula2>0</formula2>
    </dataValidation>
    <dataValidation allowBlank="false" error="Select a value from the list." errorStyle="stop" errorTitle="Invalid Selection" operator="between" showDropDown="false" showErrorMessage="true" showInputMessage="false" sqref="L2:L251" type="list">
      <formula1>Setup!$E$4:$E$6</formula1>
      <formula2>0</formula2>
    </dataValidation>
    <dataValidation allowBlank="false" error="Select a value from the list." errorStyle="stop" errorTitle="Invalid Selection" operator="between" showDropDown="false" showErrorMessage="true" showInputMessage="false" sqref="M2:M251" type="list">
      <formula1>Setup!$F$4:$F$9</formula1>
      <formula2>0</formula2>
    </dataValidation>
    <dataValidation allowBlank="false" error="Select a value from the list." errorStyle="stop" errorTitle="Invalid Selection" operator="between" showDropDown="false" showErrorMessage="true" showInputMessage="false" sqref="O2:O251" type="list">
      <formula1>Setup!$G$4:$G$7</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drawing r:id="rId1"/>
  <tableParts>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8"/>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23"/>
    <col collapsed="false" customWidth="true" hidden="false" outlineLevel="0" max="2" min="2" style="0" width="32"/>
    <col collapsed="false" customWidth="true" hidden="false" outlineLevel="0" max="3" min="3" style="0" width="35"/>
    <col collapsed="false" customWidth="true" hidden="false" outlineLevel="0" max="4" min="4" style="0" width="20"/>
    <col collapsed="false" customWidth="true" hidden="false" outlineLevel="0" max="5" min="5" style="0" width="22"/>
    <col collapsed="false" customWidth="true" hidden="false" outlineLevel="0" max="6" min="6" style="0" width="24"/>
    <col collapsed="false" customWidth="true" hidden="false" outlineLevel="0" max="7" min="7" style="0" width="25"/>
    <col collapsed="false" customWidth="true" hidden="false" outlineLevel="0" max="8" min="8" style="0" width="37"/>
    <col collapsed="false" customWidth="true" hidden="false" outlineLevel="0" max="9" min="9" style="0" width="34"/>
  </cols>
  <sheetData>
    <row r="1" customFormat="false" ht="33.75" hidden="false" customHeight="true" outlineLevel="0" collapsed="false">
      <c r="A1" s="21" t="s">
        <v>88</v>
      </c>
      <c r="B1" s="21"/>
      <c r="C1" s="21"/>
      <c r="D1" s="21"/>
      <c r="E1" s="21"/>
      <c r="F1" s="21"/>
      <c r="G1" s="21"/>
      <c r="H1" s="21"/>
      <c r="I1" s="21"/>
    </row>
    <row r="2" customFormat="false" ht="46.25" hidden="false" customHeight="false" outlineLevel="0" collapsed="false">
      <c r="A2" s="22" t="s">
        <v>89</v>
      </c>
    </row>
    <row r="3" customFormat="false" ht="33.75" hidden="false" customHeight="true" outlineLevel="0" collapsed="false">
      <c r="A3" s="23" t="s">
        <v>90</v>
      </c>
      <c r="B3" s="23" t="s">
        <v>91</v>
      </c>
      <c r="C3" s="23" t="s">
        <v>92</v>
      </c>
      <c r="D3" s="23" t="s">
        <v>93</v>
      </c>
      <c r="E3" s="23" t="s">
        <v>94</v>
      </c>
      <c r="F3" s="23" t="s">
        <v>95</v>
      </c>
      <c r="G3" s="23" t="s">
        <v>96</v>
      </c>
      <c r="H3" s="23" t="s">
        <v>97</v>
      </c>
      <c r="I3" s="23" t="s">
        <v>98</v>
      </c>
    </row>
    <row r="4" customFormat="false" ht="15" hidden="false" customHeight="false" outlineLevel="0" collapsed="false">
      <c r="A4" s="24" t="s">
        <v>52</v>
      </c>
      <c r="B4" s="24" t="s">
        <v>40</v>
      </c>
      <c r="C4" s="24" t="s">
        <v>41</v>
      </c>
      <c r="D4" s="24" t="s">
        <v>42</v>
      </c>
      <c r="E4" s="24" t="s">
        <v>43</v>
      </c>
      <c r="F4" s="24" t="s">
        <v>7</v>
      </c>
      <c r="G4" s="24" t="s">
        <v>48</v>
      </c>
      <c r="H4" s="24" t="s">
        <v>6</v>
      </c>
      <c r="I4" s="24" t="s">
        <v>6</v>
      </c>
    </row>
    <row r="5" customFormat="false" ht="15" hidden="false" customHeight="false" outlineLevel="0" collapsed="false">
      <c r="A5" s="24" t="s">
        <v>39</v>
      </c>
      <c r="B5" s="24" t="s">
        <v>53</v>
      </c>
      <c r="C5" s="24" t="s">
        <v>60</v>
      </c>
      <c r="D5" s="24" t="s">
        <v>54</v>
      </c>
      <c r="E5" s="24" t="s">
        <v>62</v>
      </c>
      <c r="F5" s="24" t="s">
        <v>9</v>
      </c>
      <c r="G5" s="24" t="s">
        <v>9</v>
      </c>
      <c r="H5" s="24" t="s">
        <v>41</v>
      </c>
      <c r="I5" s="24" t="s">
        <v>40</v>
      </c>
    </row>
    <row r="6" customFormat="false" ht="15" hidden="false" customHeight="false" outlineLevel="0" collapsed="false">
      <c r="A6" s="24" t="s">
        <v>47</v>
      </c>
      <c r="B6" s="24" t="s">
        <v>59</v>
      </c>
      <c r="C6" s="24" t="s">
        <v>99</v>
      </c>
      <c r="D6" s="24" t="s">
        <v>86</v>
      </c>
      <c r="E6" s="24" t="s">
        <v>100</v>
      </c>
      <c r="F6" s="24" t="s">
        <v>10</v>
      </c>
      <c r="G6" s="24" t="s">
        <v>72</v>
      </c>
      <c r="H6" s="24" t="s">
        <v>60</v>
      </c>
      <c r="I6" s="24" t="s">
        <v>53</v>
      </c>
    </row>
    <row r="7" customFormat="false" ht="15" hidden="false" customHeight="false" outlineLevel="0" collapsed="false">
      <c r="A7" s="24" t="s">
        <v>85</v>
      </c>
      <c r="B7" s="24" t="s">
        <v>101</v>
      </c>
      <c r="C7" s="24"/>
      <c r="D7" s="24" t="s">
        <v>66</v>
      </c>
      <c r="E7" s="24"/>
      <c r="F7" s="24" t="s">
        <v>11</v>
      </c>
      <c r="G7" s="24" t="s">
        <v>102</v>
      </c>
      <c r="H7" s="24" t="s">
        <v>99</v>
      </c>
      <c r="I7" s="24" t="s">
        <v>59</v>
      </c>
    </row>
    <row r="8" customFormat="false" ht="15" hidden="false" customHeight="false" outlineLevel="0" collapsed="false">
      <c r="A8" s="24" t="s">
        <v>70</v>
      </c>
      <c r="B8" s="24"/>
      <c r="C8" s="24"/>
      <c r="D8" s="24" t="s">
        <v>71</v>
      </c>
      <c r="E8" s="24"/>
      <c r="F8" s="24" t="s">
        <v>14</v>
      </c>
      <c r="G8" s="24"/>
      <c r="H8" s="24"/>
      <c r="I8" s="24" t="s">
        <v>101</v>
      </c>
    </row>
    <row r="9" customFormat="false" ht="15" hidden="false" customHeight="false" outlineLevel="0" collapsed="false">
      <c r="A9" s="24" t="s">
        <v>58</v>
      </c>
      <c r="B9" s="24"/>
      <c r="C9" s="24"/>
      <c r="D9" s="24" t="s">
        <v>103</v>
      </c>
      <c r="E9" s="24"/>
      <c r="F9" s="24" t="s">
        <v>13</v>
      </c>
      <c r="G9" s="24"/>
      <c r="H9" s="24"/>
      <c r="I9" s="24"/>
    </row>
    <row r="10" customFormat="false" ht="15" hidden="false" customHeight="false" outlineLevel="0" collapsed="false">
      <c r="A10" s="24" t="s">
        <v>104</v>
      </c>
      <c r="B10" s="24"/>
      <c r="C10" s="24"/>
      <c r="D10" s="24" t="s">
        <v>61</v>
      </c>
      <c r="E10" s="24"/>
      <c r="F10" s="24"/>
      <c r="G10" s="24"/>
      <c r="H10" s="24"/>
      <c r="I10" s="24"/>
    </row>
    <row r="11" customFormat="false" ht="15" hidden="false" customHeight="false" outlineLevel="0" collapsed="false">
      <c r="A11" s="24" t="s">
        <v>105</v>
      </c>
      <c r="B11" s="24"/>
      <c r="C11" s="24"/>
      <c r="D11" s="24" t="s">
        <v>106</v>
      </c>
      <c r="E11" s="24"/>
      <c r="F11" s="24"/>
      <c r="G11" s="24"/>
      <c r="H11" s="24"/>
      <c r="I11" s="24"/>
    </row>
    <row r="12" customFormat="false" ht="15" hidden="false" customHeight="false" outlineLevel="0" collapsed="false">
      <c r="A12" s="24"/>
      <c r="B12" s="24"/>
      <c r="C12" s="24"/>
      <c r="D12" s="24" t="s">
        <v>107</v>
      </c>
      <c r="E12" s="24"/>
      <c r="F12" s="24"/>
      <c r="G12" s="24"/>
      <c r="H12" s="24"/>
      <c r="I12" s="24"/>
    </row>
    <row r="13" customFormat="false" ht="15" hidden="false" customHeight="false" outlineLevel="0" collapsed="false">
      <c r="A13" s="24"/>
      <c r="B13" s="24"/>
      <c r="C13" s="24"/>
      <c r="D13" s="24"/>
      <c r="E13" s="24"/>
      <c r="F13" s="24"/>
      <c r="G13" s="24"/>
      <c r="H13" s="24"/>
      <c r="I13" s="24"/>
    </row>
    <row r="14" customFormat="false" ht="15" hidden="false" customHeight="false" outlineLevel="0" collapsed="false">
      <c r="A14" s="24"/>
      <c r="B14" s="24"/>
      <c r="C14" s="24"/>
      <c r="D14" s="24"/>
      <c r="E14" s="24"/>
      <c r="F14" s="24"/>
      <c r="G14" s="24"/>
      <c r="H14" s="24"/>
      <c r="I14" s="24"/>
    </row>
    <row r="15" customFormat="false" ht="15" hidden="false" customHeight="false" outlineLevel="0" collapsed="false">
      <c r="A15" s="24"/>
      <c r="B15" s="24"/>
      <c r="C15" s="24"/>
      <c r="D15" s="24"/>
      <c r="E15" s="24"/>
      <c r="F15" s="24"/>
      <c r="G15" s="24"/>
      <c r="H15" s="24"/>
      <c r="I15" s="24"/>
    </row>
    <row r="16" customFormat="false" ht="15" hidden="false" customHeight="false" outlineLevel="0" collapsed="false">
      <c r="A16" s="24"/>
      <c r="B16" s="24"/>
      <c r="C16" s="24"/>
      <c r="D16" s="24"/>
      <c r="E16" s="24"/>
      <c r="F16" s="24"/>
      <c r="G16" s="24"/>
      <c r="H16" s="24"/>
      <c r="I16" s="24"/>
    </row>
    <row r="17" customFormat="false" ht="15" hidden="false" customHeight="false" outlineLevel="0" collapsed="false">
      <c r="A17" s="24"/>
      <c r="B17" s="24"/>
      <c r="C17" s="24"/>
      <c r="D17" s="24"/>
      <c r="E17" s="24"/>
      <c r="F17" s="24"/>
      <c r="G17" s="24"/>
      <c r="H17" s="24"/>
      <c r="I17" s="24"/>
    </row>
    <row r="18" customFormat="false" ht="15" hidden="false" customHeight="false" outlineLevel="0" collapsed="false">
      <c r="A18" s="24"/>
      <c r="B18" s="24"/>
      <c r="C18" s="24"/>
      <c r="D18" s="24"/>
      <c r="E18" s="24"/>
      <c r="F18" s="24"/>
      <c r="G18" s="24"/>
      <c r="H18" s="24"/>
      <c r="I18" s="24"/>
    </row>
    <row r="19" customFormat="false" ht="15" hidden="false" customHeight="false" outlineLevel="0" collapsed="false">
      <c r="A19" s="24"/>
      <c r="B19" s="24"/>
      <c r="C19" s="24"/>
      <c r="D19" s="24"/>
      <c r="E19" s="24"/>
      <c r="F19" s="24"/>
      <c r="G19" s="24"/>
      <c r="H19" s="24"/>
      <c r="I19" s="24"/>
    </row>
    <row r="20" customFormat="false" ht="15" hidden="false" customHeight="false" outlineLevel="0" collapsed="false">
      <c r="A20" s="24"/>
      <c r="B20" s="24"/>
      <c r="C20" s="24"/>
      <c r="D20" s="24"/>
      <c r="E20" s="24"/>
      <c r="F20" s="24"/>
      <c r="G20" s="24"/>
      <c r="H20" s="24"/>
      <c r="I20" s="24"/>
    </row>
    <row r="21" customFormat="false" ht="15" hidden="false" customHeight="false" outlineLevel="0" collapsed="false">
      <c r="A21" s="24"/>
      <c r="B21" s="24"/>
      <c r="C21" s="24"/>
      <c r="D21" s="24"/>
      <c r="E21" s="24"/>
      <c r="F21" s="24"/>
      <c r="G21" s="24"/>
      <c r="H21" s="24"/>
      <c r="I21" s="24"/>
    </row>
    <row r="22" customFormat="false" ht="15" hidden="false" customHeight="false" outlineLevel="0" collapsed="false">
      <c r="A22" s="24"/>
      <c r="B22" s="24"/>
      <c r="C22" s="24"/>
      <c r="D22" s="24"/>
      <c r="E22" s="24"/>
      <c r="F22" s="24"/>
      <c r="G22" s="24"/>
      <c r="H22" s="24"/>
      <c r="I22" s="24"/>
    </row>
    <row r="23" customFormat="false" ht="15" hidden="false" customHeight="false" outlineLevel="0" collapsed="false">
      <c r="A23" s="24"/>
      <c r="B23" s="24"/>
      <c r="C23" s="24"/>
      <c r="D23" s="24"/>
      <c r="E23" s="24"/>
      <c r="F23" s="24"/>
      <c r="G23" s="24"/>
      <c r="H23" s="24"/>
      <c r="I23" s="24"/>
    </row>
    <row r="24" customFormat="false" ht="15" hidden="false" customHeight="false" outlineLevel="0" collapsed="false">
      <c r="A24" s="24"/>
      <c r="B24" s="24"/>
      <c r="C24" s="24"/>
      <c r="D24" s="24"/>
      <c r="E24" s="24"/>
      <c r="F24" s="24"/>
      <c r="G24" s="24"/>
      <c r="H24" s="24"/>
      <c r="I24" s="24"/>
    </row>
    <row r="25" customFormat="false" ht="15" hidden="false" customHeight="false" outlineLevel="0" collapsed="false">
      <c r="A25" s="24"/>
      <c r="B25" s="24"/>
      <c r="C25" s="24"/>
      <c r="D25" s="24"/>
      <c r="E25" s="24"/>
      <c r="F25" s="24"/>
      <c r="G25" s="24"/>
      <c r="H25" s="24"/>
      <c r="I25" s="24"/>
    </row>
    <row r="26" customFormat="false" ht="15" hidden="false" customHeight="false" outlineLevel="0" collapsed="false">
      <c r="A26" s="24"/>
      <c r="B26" s="24"/>
      <c r="C26" s="24"/>
      <c r="D26" s="24"/>
      <c r="E26" s="24"/>
      <c r="F26" s="24"/>
      <c r="G26" s="24"/>
      <c r="H26" s="24"/>
      <c r="I26" s="24"/>
    </row>
    <row r="27" customFormat="false" ht="15" hidden="false" customHeight="false" outlineLevel="0" collapsed="false">
      <c r="A27" s="24"/>
      <c r="B27" s="24"/>
      <c r="C27" s="24"/>
      <c r="D27" s="24"/>
      <c r="E27" s="24"/>
      <c r="F27" s="24"/>
      <c r="G27" s="24"/>
      <c r="H27" s="24"/>
      <c r="I27" s="24"/>
    </row>
    <row r="28" customFormat="false" ht="15" hidden="false" customHeight="false" outlineLevel="0" collapsed="false">
      <c r="A28" s="24"/>
      <c r="B28" s="24"/>
      <c r="C28" s="24"/>
      <c r="D28" s="24"/>
      <c r="E28" s="24"/>
      <c r="F28" s="24"/>
      <c r="G28" s="24"/>
      <c r="H28" s="24"/>
      <c r="I28" s="24"/>
    </row>
  </sheetData>
  <mergeCells count="1">
    <mergeCell ref="A1:I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36"/>
    <col collapsed="false" customWidth="true" hidden="false" outlineLevel="0" max="6" min="2" style="0" width="18"/>
  </cols>
  <sheetData>
    <row r="1" customFormat="false" ht="33.75" hidden="false" customHeight="true" outlineLevel="0" collapsed="false">
      <c r="A1" s="1" t="s">
        <v>108</v>
      </c>
      <c r="B1" s="1"/>
      <c r="C1" s="1"/>
      <c r="D1" s="1"/>
      <c r="E1" s="1"/>
      <c r="F1" s="1"/>
    </row>
    <row r="3" customFormat="false" ht="15" hidden="false" customHeight="false" outlineLevel="0" collapsed="false">
      <c r="A3" s="25" t="s">
        <v>109</v>
      </c>
      <c r="B3" s="25"/>
      <c r="C3" s="25"/>
      <c r="D3" s="25"/>
      <c r="E3" s="25"/>
      <c r="F3" s="25"/>
    </row>
    <row r="4" customFormat="false" ht="33.75" hidden="false" customHeight="true" outlineLevel="0" collapsed="false">
      <c r="A4" s="26" t="s">
        <v>110</v>
      </c>
      <c r="B4" s="26"/>
      <c r="C4" s="26"/>
      <c r="D4" s="26"/>
      <c r="E4" s="26"/>
      <c r="F4" s="26"/>
    </row>
    <row r="6" customFormat="false" ht="15" hidden="false" customHeight="false" outlineLevel="0" collapsed="false">
      <c r="A6" s="25" t="s">
        <v>111</v>
      </c>
      <c r="B6" s="25"/>
      <c r="C6" s="25"/>
      <c r="D6" s="25"/>
      <c r="E6" s="25"/>
      <c r="F6" s="25"/>
    </row>
    <row r="7" customFormat="false" ht="33.75" hidden="false" customHeight="true" outlineLevel="0" collapsed="false">
      <c r="A7" s="26" t="s">
        <v>112</v>
      </c>
      <c r="B7" s="26"/>
      <c r="C7" s="26"/>
      <c r="D7" s="26"/>
      <c r="E7" s="26"/>
      <c r="F7" s="26"/>
    </row>
    <row r="8" customFormat="false" ht="33.75" hidden="false" customHeight="true" outlineLevel="0" collapsed="false">
      <c r="A8" s="26" t="s">
        <v>113</v>
      </c>
      <c r="B8" s="26"/>
      <c r="C8" s="26"/>
      <c r="D8" s="26"/>
      <c r="E8" s="26"/>
      <c r="F8" s="26"/>
    </row>
    <row r="9" customFormat="false" ht="33.75" hidden="false" customHeight="true" outlineLevel="0" collapsed="false">
      <c r="A9" s="26" t="s">
        <v>114</v>
      </c>
      <c r="B9" s="26"/>
      <c r="C9" s="26"/>
      <c r="D9" s="26"/>
      <c r="E9" s="26"/>
      <c r="F9" s="26"/>
    </row>
    <row r="10" customFormat="false" ht="33.75" hidden="false" customHeight="true" outlineLevel="0" collapsed="false">
      <c r="A10" s="26" t="s">
        <v>115</v>
      </c>
      <c r="B10" s="26"/>
      <c r="C10" s="26"/>
      <c r="D10" s="26"/>
      <c r="E10" s="26"/>
      <c r="F10" s="26"/>
    </row>
    <row r="11" customFormat="false" ht="33.75" hidden="false" customHeight="true" outlineLevel="0" collapsed="false">
      <c r="A11" s="26" t="s">
        <v>116</v>
      </c>
      <c r="B11" s="26"/>
      <c r="C11" s="26"/>
      <c r="D11" s="26"/>
      <c r="E11" s="26"/>
      <c r="F11" s="26"/>
    </row>
    <row r="12" customFormat="false" ht="33.75" hidden="false" customHeight="true" outlineLevel="0" collapsed="false">
      <c r="A12" s="26" t="s">
        <v>117</v>
      </c>
      <c r="B12" s="26"/>
      <c r="C12" s="26"/>
      <c r="D12" s="26"/>
      <c r="E12" s="26"/>
      <c r="F12" s="26"/>
    </row>
    <row r="13" customFormat="false" ht="33.75" hidden="false" customHeight="true" outlineLevel="0" collapsed="false">
      <c r="A13" s="26" t="s">
        <v>118</v>
      </c>
      <c r="B13" s="26"/>
      <c r="C13" s="26"/>
      <c r="D13" s="26"/>
      <c r="E13" s="26"/>
      <c r="F13" s="26"/>
    </row>
    <row r="14" customFormat="false" ht="33.75" hidden="false" customHeight="true" outlineLevel="0" collapsed="false">
      <c r="A14" s="26" t="s">
        <v>119</v>
      </c>
      <c r="B14" s="26"/>
      <c r="C14" s="26"/>
      <c r="D14" s="26"/>
      <c r="E14" s="26"/>
      <c r="F14" s="26"/>
    </row>
    <row r="15" customFormat="false" ht="33.75" hidden="false" customHeight="true" outlineLevel="0" collapsed="false">
      <c r="A15" s="26" t="s">
        <v>120</v>
      </c>
      <c r="B15" s="26"/>
      <c r="C15" s="26"/>
      <c r="D15" s="26"/>
      <c r="E15" s="26"/>
      <c r="F15" s="26"/>
    </row>
    <row r="16" customFormat="false" ht="33.75" hidden="false" customHeight="true" outlineLevel="0" collapsed="false">
      <c r="A16" s="26" t="s">
        <v>121</v>
      </c>
      <c r="B16" s="26"/>
      <c r="C16" s="26"/>
      <c r="D16" s="26"/>
      <c r="E16" s="26"/>
      <c r="F16" s="26"/>
    </row>
    <row r="18" customFormat="false" ht="15" hidden="false" customHeight="false" outlineLevel="0" collapsed="false">
      <c r="A18" s="25" t="s">
        <v>122</v>
      </c>
      <c r="B18" s="25"/>
      <c r="C18" s="25"/>
      <c r="D18" s="25"/>
      <c r="E18" s="25"/>
      <c r="F18" s="25"/>
    </row>
    <row r="19" customFormat="false" ht="33.75" hidden="false" customHeight="true" outlineLevel="0" collapsed="false">
      <c r="A19" s="26" t="s">
        <v>123</v>
      </c>
      <c r="B19" s="26"/>
      <c r="C19" s="26"/>
      <c r="D19" s="26"/>
      <c r="E19" s="26"/>
      <c r="F19" s="26"/>
    </row>
    <row r="21" customFormat="false" ht="15" hidden="false" customHeight="false" outlineLevel="0" collapsed="false">
      <c r="A21" s="25" t="s">
        <v>124</v>
      </c>
      <c r="B21" s="25"/>
      <c r="C21" s="25"/>
      <c r="D21" s="25"/>
      <c r="E21" s="25"/>
      <c r="F21" s="25"/>
    </row>
    <row r="22" customFormat="false" ht="33.75" hidden="false" customHeight="true" outlineLevel="0" collapsed="false">
      <c r="A22" s="26" t="s">
        <v>125</v>
      </c>
      <c r="B22" s="26"/>
      <c r="C22" s="26"/>
      <c r="D22" s="26"/>
      <c r="E22" s="26"/>
      <c r="F22" s="26"/>
    </row>
    <row r="23" customFormat="false" ht="33.75" hidden="false" customHeight="true" outlineLevel="0" collapsed="false">
      <c r="A23" s="26" t="s">
        <v>126</v>
      </c>
      <c r="B23" s="26"/>
      <c r="C23" s="26"/>
      <c r="D23" s="26"/>
      <c r="E23" s="26"/>
      <c r="F23" s="26"/>
    </row>
    <row r="24" customFormat="false" ht="33.75" hidden="false" customHeight="true" outlineLevel="0" collapsed="false">
      <c r="A24" s="26" t="s">
        <v>127</v>
      </c>
      <c r="B24" s="26"/>
      <c r="C24" s="26"/>
      <c r="D24" s="26"/>
      <c r="E24" s="26"/>
      <c r="F24" s="26"/>
    </row>
    <row r="25" customFormat="false" ht="33.75" hidden="false" customHeight="true" outlineLevel="0" collapsed="false">
      <c r="A25" s="26" t="s">
        <v>128</v>
      </c>
      <c r="B25" s="26"/>
      <c r="C25" s="26"/>
      <c r="D25" s="26"/>
      <c r="E25" s="26"/>
      <c r="F25" s="26"/>
    </row>
    <row r="26" customFormat="false" ht="33.75" hidden="false" customHeight="true" outlineLevel="0" collapsed="false">
      <c r="A26" s="26" t="s">
        <v>129</v>
      </c>
      <c r="B26" s="26"/>
      <c r="C26" s="26"/>
      <c r="D26" s="26"/>
      <c r="E26" s="26"/>
      <c r="F26" s="26"/>
    </row>
    <row r="27" customFormat="false" ht="33.75" hidden="false" customHeight="true" outlineLevel="0" collapsed="false">
      <c r="A27" s="26" t="s">
        <v>130</v>
      </c>
      <c r="B27" s="26"/>
      <c r="C27" s="26"/>
      <c r="D27" s="26"/>
      <c r="E27" s="26"/>
      <c r="F27" s="26"/>
    </row>
    <row r="29" customFormat="false" ht="15" hidden="false" customHeight="false" outlineLevel="0" collapsed="false">
      <c r="A29" s="25" t="s">
        <v>131</v>
      </c>
      <c r="B29" s="25"/>
      <c r="C29" s="25"/>
      <c r="D29" s="25"/>
      <c r="E29" s="25"/>
      <c r="F29" s="25"/>
    </row>
    <row r="30" customFormat="false" ht="33.75" hidden="false" customHeight="true" outlineLevel="0" collapsed="false">
      <c r="A30" s="26" t="s">
        <v>132</v>
      </c>
      <c r="B30" s="26"/>
      <c r="C30" s="26"/>
      <c r="D30" s="26"/>
      <c r="E30" s="26"/>
      <c r="F30" s="26"/>
    </row>
    <row r="31" customFormat="false" ht="33.75" hidden="false" customHeight="true" outlineLevel="0" collapsed="false">
      <c r="A31" s="26" t="s">
        <v>133</v>
      </c>
      <c r="B31" s="26"/>
      <c r="C31" s="26"/>
      <c r="D31" s="26"/>
      <c r="E31" s="26"/>
      <c r="F31" s="26"/>
    </row>
    <row r="32" customFormat="false" ht="33.75" hidden="false" customHeight="true" outlineLevel="0" collapsed="false">
      <c r="A32" s="26" t="s">
        <v>134</v>
      </c>
      <c r="B32" s="26"/>
      <c r="C32" s="26"/>
      <c r="D32" s="26"/>
      <c r="E32" s="26"/>
      <c r="F32" s="26"/>
    </row>
    <row r="33" customFormat="false" ht="33.75" hidden="false" customHeight="true" outlineLevel="0" collapsed="false">
      <c r="A33" s="26" t="s">
        <v>135</v>
      </c>
      <c r="B33" s="26"/>
      <c r="C33" s="26"/>
      <c r="D33" s="26"/>
      <c r="E33" s="26"/>
      <c r="F33" s="26"/>
    </row>
    <row r="34" customFormat="false" ht="33.75" hidden="false" customHeight="true" outlineLevel="0" collapsed="false">
      <c r="A34" s="26" t="s">
        <v>136</v>
      </c>
      <c r="B34" s="26"/>
      <c r="C34" s="26"/>
      <c r="D34" s="26"/>
      <c r="E34" s="26"/>
      <c r="F34" s="26"/>
    </row>
    <row r="35" customFormat="false" ht="33.75" hidden="false" customHeight="true" outlineLevel="0" collapsed="false">
      <c r="A35" s="26" t="s">
        <v>137</v>
      </c>
      <c r="B35" s="26"/>
      <c r="C35" s="26"/>
      <c r="D35" s="26"/>
      <c r="E35" s="26"/>
      <c r="F35" s="26"/>
    </row>
    <row r="36" customFormat="false" ht="33.75" hidden="false" customHeight="true" outlineLevel="0" collapsed="false">
      <c r="A36" s="26" t="s">
        <v>138</v>
      </c>
      <c r="B36" s="26"/>
      <c r="C36" s="26"/>
      <c r="D36" s="26"/>
      <c r="E36" s="26"/>
      <c r="F36" s="26"/>
    </row>
    <row r="37" customFormat="false" ht="33.75" hidden="false" customHeight="true" outlineLevel="0" collapsed="false">
      <c r="A37" s="26" t="s">
        <v>139</v>
      </c>
      <c r="B37" s="26"/>
      <c r="C37" s="26"/>
      <c r="D37" s="26"/>
      <c r="E37" s="26"/>
      <c r="F37" s="26"/>
    </row>
    <row r="39" customFormat="false" ht="15" hidden="false" customHeight="false" outlineLevel="0" collapsed="false">
      <c r="A39" s="25" t="s">
        <v>140</v>
      </c>
      <c r="B39" s="25"/>
      <c r="C39" s="25"/>
      <c r="D39" s="25"/>
      <c r="E39" s="25"/>
      <c r="F39" s="25"/>
    </row>
    <row r="40" customFormat="false" ht="33.75" hidden="false" customHeight="true" outlineLevel="0" collapsed="false">
      <c r="A40" s="26" t="s">
        <v>141</v>
      </c>
      <c r="B40" s="26"/>
      <c r="C40" s="26"/>
      <c r="D40" s="26"/>
      <c r="E40" s="26"/>
      <c r="F40" s="26"/>
    </row>
    <row r="41" customFormat="false" ht="33.75" hidden="false" customHeight="true" outlineLevel="0" collapsed="false">
      <c r="A41" s="26" t="s">
        <v>142</v>
      </c>
      <c r="B41" s="26"/>
      <c r="C41" s="26"/>
      <c r="D41" s="26"/>
      <c r="E41" s="26"/>
      <c r="F41" s="26"/>
    </row>
    <row r="42" customFormat="false" ht="33.75" hidden="false" customHeight="true" outlineLevel="0" collapsed="false">
      <c r="A42" s="26" t="s">
        <v>143</v>
      </c>
      <c r="B42" s="26"/>
      <c r="C42" s="26"/>
      <c r="D42" s="26"/>
      <c r="E42" s="26"/>
      <c r="F42" s="26"/>
    </row>
    <row r="43" customFormat="false" ht="33.75" hidden="false" customHeight="true" outlineLevel="0" collapsed="false">
      <c r="A43" s="26" t="s">
        <v>144</v>
      </c>
      <c r="B43" s="26"/>
      <c r="C43" s="26"/>
      <c r="D43" s="26"/>
      <c r="E43" s="26"/>
      <c r="F43" s="26"/>
    </row>
    <row r="44" customFormat="false" ht="33.75" hidden="false" customHeight="true" outlineLevel="0" collapsed="false">
      <c r="A44" s="26" t="s">
        <v>145</v>
      </c>
      <c r="B44" s="26"/>
      <c r="C44" s="26"/>
      <c r="D44" s="26"/>
      <c r="E44" s="26"/>
      <c r="F44" s="26"/>
    </row>
    <row r="45" customFormat="false" ht="33.75" hidden="false" customHeight="true" outlineLevel="0" collapsed="false">
      <c r="A45" s="26" t="s">
        <v>146</v>
      </c>
      <c r="B45" s="26"/>
      <c r="C45" s="26"/>
      <c r="D45" s="26"/>
      <c r="E45" s="26"/>
      <c r="F45" s="26"/>
    </row>
  </sheetData>
  <mergeCells count="39">
    <mergeCell ref="A1:F1"/>
    <mergeCell ref="A3:F3"/>
    <mergeCell ref="A4:F4"/>
    <mergeCell ref="A6:F6"/>
    <mergeCell ref="A7:F7"/>
    <mergeCell ref="A8:F8"/>
    <mergeCell ref="A9:F9"/>
    <mergeCell ref="A10:F10"/>
    <mergeCell ref="A11:F11"/>
    <mergeCell ref="A12:F12"/>
    <mergeCell ref="A13:F13"/>
    <mergeCell ref="A14:F14"/>
    <mergeCell ref="A15:F15"/>
    <mergeCell ref="A16:F16"/>
    <mergeCell ref="A18:F18"/>
    <mergeCell ref="A19:F19"/>
    <mergeCell ref="A21:F21"/>
    <mergeCell ref="A22:F22"/>
    <mergeCell ref="A23:F23"/>
    <mergeCell ref="A24:F24"/>
    <mergeCell ref="A25:F25"/>
    <mergeCell ref="A26:F26"/>
    <mergeCell ref="A27:F27"/>
    <mergeCell ref="A29:F29"/>
    <mergeCell ref="A30:F30"/>
    <mergeCell ref="A31:F31"/>
    <mergeCell ref="A32:F32"/>
    <mergeCell ref="A33:F33"/>
    <mergeCell ref="A34:F34"/>
    <mergeCell ref="A35:F35"/>
    <mergeCell ref="A36:F36"/>
    <mergeCell ref="A37:F37"/>
    <mergeCell ref="A39:F39"/>
    <mergeCell ref="A40:F40"/>
    <mergeCell ref="A41:F41"/>
    <mergeCell ref="A42:F42"/>
    <mergeCell ref="A43:F43"/>
    <mergeCell ref="A44:F44"/>
    <mergeCell ref="A45:F45"/>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2026-09-06T00:48:03Z</dcterms:created>
  <dc:creator>openpyxl</dc:creator>
  <dc:description/>
  <dc:language>en-US</dc:language>
  <cp:lastModifiedBy/>
  <dcterms:modified xsi:type="dcterms:W3CDTF">2026-09-06T01:10:05Z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