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Eligibility Tracker" sheetId="2" state="visible" r:id="rId2"/>
    <sheet xmlns:r="http://schemas.openxmlformats.org/officeDocument/2006/relationships" name="Lists &amp; Settings" sheetId="3" state="visible" r:id="rId3"/>
    <sheet xmlns:r="http://schemas.openxmlformats.org/officeDocument/2006/relationships" name="Instructions" sheetId="4" state="visible" r:id="rId4"/>
  </sheets>
  <definedNames>
    <definedName name="_xlnm._FilterDatabase" localSheetId="1" hidden="1">'Eligibility Tracker'!$A$5:$Y$205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mm/dd/yyyy"/>
    <numFmt numFmtId="165" formatCode="0.0%"/>
    <numFmt numFmtId="166" formatCode="$#,##0.00"/>
  </numFmts>
  <fonts count="7">
    <font>
      <name val="Calibri"/>
      <family val="2"/>
      <color theme="1"/>
      <sz val="11"/>
      <scheme val="minor"/>
    </font>
    <font>
      <name val="Aptos"/>
      <b val="1"/>
      <color rgb="00FFFFFF"/>
      <sz val="16"/>
    </font>
    <font>
      <name val="Aptos"/>
      <b val="1"/>
      <color rgb="00404040"/>
      <sz val="10"/>
    </font>
    <font>
      <name val="Aptos"/>
      <color rgb="00404040"/>
      <sz val="10"/>
    </font>
    <font>
      <name val="Aptos"/>
      <b val="1"/>
      <color rgb="00183B4E"/>
      <sz val="14"/>
    </font>
    <font>
      <name val="Aptos"/>
      <b val="1"/>
      <color rgb="00FFFFFF"/>
      <sz val="11"/>
    </font>
    <font>
      <name val="Aptos"/>
      <b val="1"/>
      <color rgb="00FFFFFF"/>
      <sz val="10"/>
    </font>
  </fonts>
  <fills count="10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D9EAF7"/>
      </patternFill>
    </fill>
    <fill>
      <patternFill patternType="solid">
        <fgColor rgb="00FFFFFF"/>
      </patternFill>
    </fill>
    <fill>
      <patternFill patternType="solid">
        <fgColor rgb="002F6F73"/>
      </patternFill>
    </fill>
    <fill>
      <patternFill patternType="solid">
        <fgColor rgb="00F3F7F6"/>
      </patternFill>
    </fill>
    <fill>
      <patternFill patternType="solid">
        <fgColor rgb="005B9BD5"/>
      </patternFill>
    </fill>
    <fill>
      <patternFill patternType="solid">
        <fgColor rgb="00E7E6E6"/>
      </patternFill>
    </fill>
    <fill>
      <patternFill patternType="solid">
        <fgColor rgb="00FFF1C9"/>
      </patternFill>
    </fill>
  </fills>
  <borders count="6">
    <border>
      <left/>
      <right/>
      <top/>
      <bottom/>
      <diagonal/>
    </border>
    <border>
      <left style="thin">
        <color rgb="00C9D7D9"/>
      </left>
      <right style="thin">
        <color rgb="00C9D7D9"/>
      </right>
      <top style="thin">
        <color rgb="00C9D7D9"/>
      </top>
      <bottom style="thin">
        <color rgb="00C9D7D9"/>
      </bottom>
    </border>
    <border>
      <left/>
      <right/>
      <top style="thin">
        <color rgb="00C9D7D9"/>
      </top>
      <bottom/>
      <diagonal/>
    </border>
    <border>
      <left/>
      <right style="thin">
        <color rgb="00C9D7D9"/>
      </right>
      <top style="thin">
        <color rgb="00C9D7D9"/>
      </top>
      <bottom/>
      <diagonal/>
    </border>
    <border>
      <left/>
      <right/>
      <top style="thin">
        <color rgb="00C9D7D9"/>
      </top>
      <bottom style="thin">
        <color rgb="00C9D7D9"/>
      </bottom>
      <diagonal/>
    </border>
    <border>
      <left/>
      <right style="thin">
        <color rgb="00C9D7D9"/>
      </right>
      <top style="thin">
        <color rgb="00C9D7D9"/>
      </top>
      <bottom style="thin">
        <color rgb="00C9D7D9"/>
      </bottom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3" borderId="1" pivotButton="0" quotePrefix="0" xfId="0"/>
    <xf numFmtId="164" fontId="2" fillId="3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left" vertical="top" wrapText="1"/>
    </xf>
    <xf numFmtId="0" fontId="2" fillId="3" borderId="1" applyAlignment="1" pivotButton="0" quotePrefix="0" xfId="0">
      <alignment horizontal="left" vertical="center"/>
    </xf>
    <xf numFmtId="1" fontId="4" fillId="4" borderId="1" applyAlignment="1" pivotButton="0" quotePrefix="0" xfId="0">
      <alignment horizontal="right" vertical="center"/>
    </xf>
    <xf numFmtId="0" fontId="5" fillId="5" borderId="1" applyAlignment="1" pivotButton="0" quotePrefix="0" xfId="0">
      <alignment horizontal="center" vertical="center"/>
    </xf>
    <xf numFmtId="0" fontId="3" fillId="6" borderId="1" pivotButton="0" quotePrefix="0" xfId="0"/>
    <xf numFmtId="1" fontId="3" fillId="6" borderId="1" applyAlignment="1" pivotButton="0" quotePrefix="0" xfId="0">
      <alignment horizontal="right" vertical="center"/>
    </xf>
    <xf numFmtId="0" fontId="3" fillId="4" borderId="1" pivotButton="0" quotePrefix="0" xfId="0"/>
    <xf numFmtId="1" fontId="3" fillId="4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right" vertical="center"/>
    </xf>
    <xf numFmtId="0" fontId="3" fillId="3" borderId="0" applyAlignment="1" pivotButton="0" quotePrefix="0" xfId="0">
      <alignment horizontal="left" vertical="top" wrapText="1"/>
    </xf>
    <xf numFmtId="0" fontId="6" fillId="7" borderId="1" applyAlignment="1" pivotButton="0" quotePrefix="0" xfId="0">
      <alignment horizontal="center" vertical="center" wrapText="1"/>
    </xf>
    <xf numFmtId="0" fontId="2" fillId="8" borderId="1" applyAlignment="1" pivotButton="0" quotePrefix="0" xfId="0">
      <alignment horizontal="center" vertical="center" wrapText="1"/>
    </xf>
    <xf numFmtId="0" fontId="3" fillId="9" borderId="1" applyAlignment="1" pivotButton="0" quotePrefix="0" xfId="0">
      <alignment horizontal="left" vertical="center"/>
    </xf>
    <xf numFmtId="164" fontId="3" fillId="9" borderId="1" applyAlignment="1" pivotButton="0" quotePrefix="0" xfId="0">
      <alignment horizontal="center" vertical="center"/>
    </xf>
    <xf numFmtId="0" fontId="3" fillId="9" borderId="1" applyAlignment="1" pivotButton="0" quotePrefix="0" xfId="0">
      <alignment horizontal="center" vertical="center"/>
    </xf>
    <xf numFmtId="166" fontId="3" fillId="9" borderId="1" applyAlignment="1" pivotButton="0" quotePrefix="0" xfId="0">
      <alignment horizontal="right" vertical="center"/>
    </xf>
    <xf numFmtId="9" fontId="3" fillId="9" borderId="1" applyAlignment="1" pivotButton="0" quotePrefix="0" xfId="0">
      <alignment horizontal="right" vertical="center"/>
    </xf>
    <xf numFmtId="0" fontId="3" fillId="9" borderId="1" applyAlignment="1" pivotButton="0" quotePrefix="0" xfId="0">
      <alignment horizontal="left" vertical="top" wrapText="1"/>
    </xf>
    <xf numFmtId="1" fontId="3" fillId="8" borderId="1" applyAlignment="1" pivotButton="0" quotePrefix="0" xfId="0">
      <alignment horizontal="right" vertical="center"/>
    </xf>
    <xf numFmtId="0" fontId="3" fillId="8" borderId="1" applyAlignment="1" pivotButton="0" quotePrefix="0" xfId="0">
      <alignment horizontal="center" vertical="center"/>
    </xf>
    <xf numFmtId="0" fontId="5" fillId="2" borderId="1" applyAlignment="1" pivotButton="0" quotePrefix="0" xfId="0">
      <alignment horizontal="left" vertical="center"/>
    </xf>
    <xf numFmtId="0" fontId="3" fillId="0" borderId="1" applyAlignment="1" pivotButton="0" quotePrefix="0" xfId="0">
      <alignment horizontal="left" vertical="top" wrapText="1"/>
    </xf>
    <xf numFmtId="164" fontId="3" fillId="9" borderId="1" applyAlignment="1" pivotButton="0" quotePrefix="0" xfId="0">
      <alignment horizontal="left" vertical="top" wrapText="1"/>
    </xf>
    <xf numFmtId="1" fontId="3" fillId="9" borderId="1" applyAlignment="1" pivotButton="0" quotePrefix="0" xfId="0">
      <alignment horizontal="left" vertical="top" wrapText="1"/>
    </xf>
    <xf numFmtId="1" fontId="3" fillId="8" borderId="1" applyAlignment="1" pivotButton="0" quotePrefix="0" xfId="0">
      <alignment horizontal="left" vertical="top" wrapText="1"/>
    </xf>
    <xf numFmtId="0" fontId="5" fillId="2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/>
    </xf>
    <xf numFmtId="0" fontId="5" fillId="5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vertical="top" wrapText="1"/>
    </xf>
    <xf numFmtId="0" fontId="3" fillId="6" borderId="1" applyAlignment="1" pivotButton="0" quotePrefix="0" xfId="0">
      <alignment horizontal="left" vertical="top" wrapText="1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9">
    <dxf>
      <fill>
        <patternFill patternType="solid">
          <fgColor rgb="00F4CCCC"/>
        </patternFill>
      </fill>
    </dxf>
    <dxf>
      <fill>
        <patternFill patternType="solid">
          <fgColor rgb="00FFF2CC"/>
        </patternFill>
      </fill>
    </dxf>
    <dxf>
      <fill>
        <patternFill patternType="solid">
          <fgColor rgb="00E2F0D9"/>
        </patternFill>
      </fill>
    </dxf>
    <dxf>
      <font>
        <name val="Aptos"/>
        <color rgb="00C00000"/>
        <sz val="10"/>
      </font>
      <fill>
        <patternFill patternType="solid">
          <fgColor rgb="00F4CCCC"/>
        </patternFill>
      </fill>
    </dxf>
    <dxf>
      <font>
        <name val="Aptos"/>
        <b val="1"/>
        <color rgb="00FFFFFF"/>
        <sz val="10"/>
      </font>
      <fill>
        <patternFill patternType="solid">
          <fgColor rgb="00C00000"/>
        </patternFill>
      </fill>
    </dxf>
    <dxf>
      <font>
        <name val="Aptos"/>
        <color rgb="00404040"/>
        <sz val="10"/>
      </font>
      <fill>
        <patternFill patternType="solid">
          <fgColor rgb="00FFF2CC"/>
        </patternFill>
      </fill>
    </dxf>
    <dxf>
      <font>
        <name val="Aptos"/>
        <color rgb="00404040"/>
        <sz val="10"/>
      </font>
      <fill>
        <patternFill patternType="solid">
          <fgColor rgb="00FFC000"/>
        </patternFill>
      </fill>
    </dxf>
    <dxf>
      <font>
        <name val="Aptos"/>
        <color rgb="009C6500"/>
        <sz val="10"/>
      </font>
      <fill>
        <patternFill patternType="solid">
          <fgColor rgb="00E7E6E6"/>
        </patternFill>
      </fill>
    </dxf>
    <dxf>
      <font>
        <name val="Aptos"/>
        <color rgb="002F7D5B"/>
        <sz val="10"/>
      </font>
      <fill>
        <patternFill patternType="solid">
          <fgColor rgb="00E2F0D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Records by Verification Status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'Dashboard'!E5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'Dashboard'!$D$6:$D$11</f>
            </numRef>
          </cat>
          <val>
            <numRef>
              <f>'Dashboard'!$E$6:$E$11</f>
            </numRef>
          </val>
        </ser>
        <dLbls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Records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Open Records by Clinic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'Dashboard'!E14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'Dashboard'!$D$15:$D$18</f>
            </numRef>
          </cat>
          <val>
            <numRef>
              <f>'Dashboard'!$E$15:$E$18</f>
            </numRef>
          </val>
        </ser>
        <dLbls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Records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6</col>
      <colOff>0</colOff>
      <row>4</row>
      <rowOff>0</rowOff>
    </from>
    <ext cx="5112000" cy="2556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6</col>
      <colOff>0</colOff>
      <row>17</row>
      <rowOff>0</rowOff>
    </from>
    <ext cx="5112000" cy="2592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0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1" customWidth="1" min="1" max="1"/>
    <col width="15" customWidth="1" min="2" max="2"/>
    <col width="3" customWidth="1" min="3" max="3"/>
    <col width="30" customWidth="1" min="4" max="4"/>
    <col width="15" customWidth="1" min="5" max="5"/>
    <col width="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</cols>
  <sheetData>
    <row r="1" ht="28" customHeight="1">
      <c r="A1" s="1" t="inlineStr">
        <is>
          <t>Insurance Eligibility Verification Dashboard</t>
        </is>
      </c>
    </row>
    <row r="2"/>
    <row r="3">
      <c r="A3" s="2" t="inlineStr">
        <is>
          <t>As of Date</t>
        </is>
      </c>
      <c r="B3" s="3">
        <f>'Lists &amp; Settings'!$B$2</f>
        <v/>
      </c>
      <c r="D3" s="4" t="inlineStr">
        <is>
          <t>Change the As of Date on the Lists &amp; Settings sheet to refresh time-based alerts.</t>
        </is>
      </c>
      <c r="E3" s="4" t="n"/>
      <c r="F3" s="4" t="n"/>
      <c r="G3" s="4" t="n"/>
      <c r="H3" s="4" t="n"/>
    </row>
    <row r="4"/>
    <row r="5">
      <c r="A5" s="5" t="inlineStr">
        <is>
          <t>Total Records</t>
        </is>
      </c>
      <c r="B5" s="6">
        <f>COUNTIF('Eligibility Tracker'!$A$6:$A$205,"&lt;&gt;")</f>
        <v/>
      </c>
      <c r="D5" s="7" t="inlineStr">
        <is>
          <t>Verification Status</t>
        </is>
      </c>
      <c r="E5" s="7" t="inlineStr">
        <is>
          <t>Record Count</t>
        </is>
      </c>
    </row>
    <row r="6">
      <c r="A6" s="5" t="inlineStr">
        <is>
          <t>Open Records</t>
        </is>
      </c>
      <c r="B6" s="6">
        <f>COUNTIFS('Eligibility Tracker'!$A$6:$A$205,"&lt;&gt;",'Eligibility Tracker'!$I$6:$I$205,"&lt;&gt;Verified",'Eligibility Tracker'!$I$6:$I$205,"&lt;&gt;Canceled")</f>
        <v/>
      </c>
      <c r="D6" s="8" t="inlineStr">
        <is>
          <t>Not Started</t>
        </is>
      </c>
      <c r="E6" s="9">
        <f>COUNTIFS('Eligibility Tracker'!$A$6:$A$205,"&lt;&gt;",'Eligibility Tracker'!$I$6:$I$205,D6)</f>
        <v/>
      </c>
    </row>
    <row r="7">
      <c r="A7" s="5" t="inlineStr">
        <is>
          <t>Appointments in Next 7 Days</t>
        </is>
      </c>
      <c r="B7" s="6">
        <f>COUNTIFS('Eligibility Tracker'!$A$6:$A$205,"&lt;&gt;",'Eligibility Tracker'!$B$6:$B$205,"&gt;="&amp;$B$3,'Eligibility Tracker'!$B$6:$B$205,"&lt;="&amp;$B$3+7,'Eligibility Tracker'!$I$6:$I$205,"&lt;&gt;Canceled")</f>
        <v/>
      </c>
      <c r="D7" s="10" t="inlineStr">
        <is>
          <t>In Progress</t>
        </is>
      </c>
      <c r="E7" s="11">
        <f>COUNTIFS('Eligibility Tracker'!$A$6:$A$205,"&lt;&gt;",'Eligibility Tracker'!$I$6:$I$205,D7)</f>
        <v/>
      </c>
    </row>
    <row r="8">
      <c r="A8" s="5" t="inlineStr">
        <is>
          <t>Overdue Follow-Ups</t>
        </is>
      </c>
      <c r="B8" s="6">
        <f>COUNTIFS('Eligibility Tracker'!$A$6:$A$205,"&lt;&gt;",'Eligibility Tracker'!$M$6:$M$205,"&lt;&gt;",'Eligibility Tracker'!$M$6:$M$205,"&lt;"&amp;$B$3,'Eligibility Tracker'!$I$6:$I$205,"&lt;&gt;Verified",'Eligibility Tracker'!$I$6:$I$205,"&lt;&gt;Canceled")</f>
        <v/>
      </c>
      <c r="D8" s="8" t="inlineStr">
        <is>
          <t>Pending Payer</t>
        </is>
      </c>
      <c r="E8" s="9">
        <f>COUNTIFS('Eligibility Tracker'!$A$6:$A$205,"&lt;&gt;",'Eligibility Tracker'!$I$6:$I$205,D8)</f>
        <v/>
      </c>
    </row>
    <row r="9">
      <c r="A9" s="5" t="inlineStr">
        <is>
          <t>Verified Active</t>
        </is>
      </c>
      <c r="B9" s="6">
        <f>COUNTIFS('Eligibility Tracker'!$A$6:$A$205,"&lt;&gt;",'Eligibility Tracker'!$I$6:$I$205,"Verified",'Eligibility Tracker'!$O$6:$O$205,"Active")</f>
        <v/>
      </c>
      <c r="D9" s="10" t="inlineStr">
        <is>
          <t>Verified</t>
        </is>
      </c>
      <c r="E9" s="11">
        <f>COUNTIFS('Eligibility Tracker'!$A$6:$A$205,"&lt;&gt;",'Eligibility Tracker'!$I$6:$I$205,D9)</f>
        <v/>
      </c>
    </row>
    <row r="10">
      <c r="A10" s="5" t="inlineStr">
        <is>
          <t>Coverage Issues</t>
        </is>
      </c>
      <c r="B10" s="6">
        <f>COUNTIFS('Eligibility Tracker'!$A$6:$A$205,"&lt;&gt;",'Eligibility Tracker'!$O$6:$O$205,"Inactive")+COUNTIFS('Eligibility Tracker'!$A$6:$A$205,"&lt;&gt;",'Eligibility Tracker'!$O$6:$O$205,"Unable to Confirm")</f>
        <v/>
      </c>
      <c r="D10" s="8" t="inlineStr">
        <is>
          <t>Unable to Verify</t>
        </is>
      </c>
      <c r="E10" s="9">
        <f>COUNTIFS('Eligibility Tracker'!$A$6:$A$205,"&lt;&gt;",'Eligibility Tracker'!$I$6:$I$205,D10)</f>
        <v/>
      </c>
    </row>
    <row r="11">
      <c r="A11" s="5" t="inlineStr">
        <is>
          <t>Verification Completion Rate</t>
        </is>
      </c>
      <c r="B11" s="12">
        <f>IFERROR(COUNTIFS('Eligibility Tracker'!$A$6:$A$205,"&lt;&gt;",'Eligibility Tracker'!$I$6:$I$205,"Verified")/COUNTIFS('Eligibility Tracker'!$A$6:$A$205,"&lt;&gt;",'Eligibility Tracker'!$I$6:$I$205,"&lt;&gt;Canceled"),0)</f>
        <v/>
      </c>
      <c r="D11" s="10" t="inlineStr">
        <is>
          <t>Canceled</t>
        </is>
      </c>
      <c r="E11" s="11">
        <f>COUNTIFS('Eligibility Tracker'!$A$6:$A$205,"&lt;&gt;",'Eligibility Tracker'!$I$6:$I$205,D11)</f>
        <v/>
      </c>
    </row>
    <row r="12"/>
    <row r="13"/>
    <row r="14">
      <c r="A14" s="7" t="inlineStr">
        <is>
          <t>Current Alert</t>
        </is>
      </c>
      <c r="B14" s="7" t="inlineStr">
        <is>
          <t>Record Count</t>
        </is>
      </c>
      <c r="D14" s="7" t="inlineStr">
        <is>
          <t>Clinic</t>
        </is>
      </c>
      <c r="E14" s="7" t="inlineStr">
        <is>
          <t>Open Records</t>
        </is>
      </c>
    </row>
    <row r="15">
      <c r="A15" s="8" t="inlineStr">
        <is>
          <t>Missing Required Field</t>
        </is>
      </c>
      <c r="B15" s="9">
        <f>COUNTIFS('Eligibility Tracker'!$A$6:$A$205,"&lt;&gt;",'Eligibility Tracker'!$X$6:$X$205,A15)</f>
        <v/>
      </c>
      <c r="D15" s="8" t="inlineStr">
        <is>
          <t>Harborview Family Clinic</t>
        </is>
      </c>
      <c r="E15" s="9">
        <f>COUNTIFS('Eligibility Tracker'!$A$6:$A$205,"&lt;&gt;",'Eligibility Tracker'!$C$6:$C$205,D15,'Eligibility Tracker'!$I$6:$I$205,"&lt;&gt;Verified",'Eligibility Tracker'!$I$6:$I$205,"&lt;&gt;Canceled")</f>
        <v/>
      </c>
    </row>
    <row r="16">
      <c r="A16" s="10" t="inlineStr">
        <is>
          <t>Past Appointment</t>
        </is>
      </c>
      <c r="B16" s="11">
        <f>COUNTIFS('Eligibility Tracker'!$A$6:$A$205,"&lt;&gt;",'Eligibility Tracker'!$X$6:$X$205,A16)</f>
        <v/>
      </c>
      <c r="D16" s="10" t="inlineStr">
        <is>
          <t>Juniper Medical Office</t>
        </is>
      </c>
      <c r="E16" s="11">
        <f>COUNTIFS('Eligibility Tracker'!$A$6:$A$205,"&lt;&gt;",'Eligibility Tracker'!$C$6:$C$205,D16,'Eligibility Tracker'!$I$6:$I$205,"&lt;&gt;Verified",'Eligibility Tracker'!$I$6:$I$205,"&lt;&gt;Canceled")</f>
        <v/>
      </c>
    </row>
    <row r="17">
      <c r="A17" s="8" t="inlineStr">
        <is>
          <t>Coverage Issue</t>
        </is>
      </c>
      <c r="B17" s="9">
        <f>COUNTIFS('Eligibility Tracker'!$A$6:$A$205,"&lt;&gt;",'Eligibility Tracker'!$X$6:$X$205,A17)</f>
        <v/>
      </c>
      <c r="D17" s="8" t="inlineStr">
        <is>
          <t>Northstar Specialty Center</t>
        </is>
      </c>
      <c r="E17" s="9">
        <f>COUNTIFS('Eligibility Tracker'!$A$6:$A$205,"&lt;&gt;",'Eligibility Tracker'!$C$6:$C$205,D17,'Eligibility Tracker'!$I$6:$I$205,"&lt;&gt;Verified",'Eligibility Tracker'!$I$6:$I$205,"&lt;&gt;Canceled")</f>
        <v/>
      </c>
    </row>
    <row r="18">
      <c r="A18" s="10" t="inlineStr">
        <is>
          <t>Overdue Follow-Up</t>
        </is>
      </c>
      <c r="B18" s="11">
        <f>COUNTIFS('Eligibility Tracker'!$A$6:$A$205,"&lt;&gt;",'Eligibility Tracker'!$X$6:$X$205,A18)</f>
        <v/>
      </c>
      <c r="D18" s="10" t="inlineStr">
        <is>
          <t>Willow Creek Pediatrics</t>
        </is>
      </c>
      <c r="E18" s="11">
        <f>COUNTIFS('Eligibility Tracker'!$A$6:$A$205,"&lt;&gt;",'Eligibility Tracker'!$C$6:$C$205,D18,'Eligibility Tracker'!$I$6:$I$205,"&lt;&gt;Verified",'Eligibility Tracker'!$I$6:$I$205,"&lt;&gt;Canceled")</f>
        <v/>
      </c>
    </row>
    <row r="19">
      <c r="A19" s="8" t="inlineStr">
        <is>
          <t>Due Soon</t>
        </is>
      </c>
      <c r="B19" s="9">
        <f>COUNTIFS('Eligibility Tracker'!$A$6:$A$205,"&lt;&gt;",'Eligibility Tracker'!$X$6:$X$205,A19)</f>
        <v/>
      </c>
      <c r="E19">
        <f>""</f>
        <v/>
      </c>
    </row>
    <row r="20">
      <c r="A20" s="10" t="inlineStr">
        <is>
          <t>Stale Activity</t>
        </is>
      </c>
      <c r="B20" s="11">
        <f>COUNTIFS('Eligibility Tracker'!$A$6:$A$205,"&lt;&gt;",'Eligibility Tracker'!$X$6:$X$205,A20)</f>
        <v/>
      </c>
      <c r="E20">
        <f>""</f>
        <v/>
      </c>
    </row>
    <row r="21">
      <c r="A21" s="8" t="inlineStr">
        <is>
          <t>On Track</t>
        </is>
      </c>
      <c r="B21" s="9">
        <f>COUNTIFS('Eligibility Tracker'!$A$6:$A$205,"&lt;&gt;",'Eligibility Tracker'!$X$6:$X$205,A21)</f>
        <v/>
      </c>
      <c r="E21">
        <f>""</f>
        <v/>
      </c>
    </row>
    <row r="22">
      <c r="B22">
        <f>""</f>
        <v/>
      </c>
      <c r="E22">
        <f>""</f>
        <v/>
      </c>
    </row>
    <row r="23">
      <c r="B23">
        <f>""</f>
        <v/>
      </c>
      <c r="E23">
        <f>""</f>
        <v/>
      </c>
    </row>
    <row r="24">
      <c r="B24">
        <f>""</f>
        <v/>
      </c>
      <c r="E24">
        <f>""</f>
        <v/>
      </c>
    </row>
    <row r="25">
      <c r="B25">
        <f>""</f>
        <v/>
      </c>
      <c r="E25">
        <f>""</f>
        <v/>
      </c>
    </row>
    <row r="26">
      <c r="B26">
        <f>""</f>
        <v/>
      </c>
      <c r="E26">
        <f>""</f>
        <v/>
      </c>
    </row>
    <row r="27">
      <c r="B27">
        <f>""</f>
        <v/>
      </c>
      <c r="E27">
        <f>""</f>
        <v/>
      </c>
    </row>
    <row r="28">
      <c r="B28">
        <f>""</f>
        <v/>
      </c>
      <c r="E28">
        <f>""</f>
        <v/>
      </c>
    </row>
    <row r="29">
      <c r="B29">
        <f>""</f>
        <v/>
      </c>
      <c r="E29">
        <f>""</f>
        <v/>
      </c>
    </row>
    <row r="30">
      <c r="B30">
        <f>""</f>
        <v/>
      </c>
      <c r="E30">
        <f>""</f>
        <v/>
      </c>
    </row>
    <row r="31">
      <c r="B31">
        <f>""</f>
        <v/>
      </c>
      <c r="E31">
        <f>""</f>
        <v/>
      </c>
    </row>
    <row r="32">
      <c r="B32">
        <f>""</f>
        <v/>
      </c>
      <c r="E32">
        <f>""</f>
        <v/>
      </c>
    </row>
    <row r="33">
      <c r="B33">
        <f>""</f>
        <v/>
      </c>
      <c r="E33">
        <f>""</f>
        <v/>
      </c>
    </row>
    <row r="34">
      <c r="B34">
        <f>""</f>
        <v/>
      </c>
      <c r="E34">
        <f>""</f>
        <v/>
      </c>
    </row>
    <row r="35">
      <c r="B35">
        <f>""</f>
        <v/>
      </c>
      <c r="E35">
        <f>""</f>
        <v/>
      </c>
    </row>
    <row r="36">
      <c r="B36">
        <f>""</f>
        <v/>
      </c>
      <c r="E36">
        <f>""</f>
        <v/>
      </c>
    </row>
    <row r="37">
      <c r="B37">
        <f>""</f>
        <v/>
      </c>
      <c r="E37">
        <f>""</f>
        <v/>
      </c>
    </row>
    <row r="38">
      <c r="B38">
        <f>""</f>
        <v/>
      </c>
      <c r="E38">
        <f>""</f>
        <v/>
      </c>
    </row>
    <row r="39">
      <c r="B39">
        <f>""</f>
        <v/>
      </c>
      <c r="E39">
        <f>""</f>
        <v/>
      </c>
    </row>
    <row r="40">
      <c r="B40">
        <f>""</f>
        <v/>
      </c>
      <c r="E40">
        <f>""</f>
        <v/>
      </c>
    </row>
    <row r="41">
      <c r="B41">
        <f>""</f>
        <v/>
      </c>
      <c r="E41">
        <f>""</f>
        <v/>
      </c>
    </row>
    <row r="42">
      <c r="B42">
        <f>""</f>
        <v/>
      </c>
      <c r="E42">
        <f>""</f>
        <v/>
      </c>
    </row>
    <row r="43">
      <c r="B43">
        <f>""</f>
        <v/>
      </c>
      <c r="E43">
        <f>""</f>
        <v/>
      </c>
    </row>
    <row r="44">
      <c r="B44">
        <f>""</f>
        <v/>
      </c>
      <c r="E44">
        <f>""</f>
        <v/>
      </c>
    </row>
    <row r="45">
      <c r="B45">
        <f>""</f>
        <v/>
      </c>
      <c r="E45">
        <f>""</f>
        <v/>
      </c>
    </row>
    <row r="46">
      <c r="B46">
        <f>""</f>
        <v/>
      </c>
      <c r="E46">
        <f>""</f>
        <v/>
      </c>
    </row>
    <row r="47">
      <c r="B47">
        <f>""</f>
        <v/>
      </c>
      <c r="E47">
        <f>""</f>
        <v/>
      </c>
    </row>
    <row r="48">
      <c r="B48">
        <f>""</f>
        <v/>
      </c>
      <c r="E48">
        <f>""</f>
        <v/>
      </c>
    </row>
    <row r="49">
      <c r="B49">
        <f>""</f>
        <v/>
      </c>
      <c r="E49">
        <f>""</f>
        <v/>
      </c>
    </row>
    <row r="50">
      <c r="B50">
        <f>""</f>
        <v/>
      </c>
      <c r="E50">
        <f>""</f>
        <v/>
      </c>
    </row>
    <row r="51">
      <c r="B51">
        <f>""</f>
        <v/>
      </c>
      <c r="E51">
        <f>""</f>
        <v/>
      </c>
    </row>
    <row r="52">
      <c r="B52">
        <f>""</f>
        <v/>
      </c>
      <c r="E52">
        <f>""</f>
        <v/>
      </c>
    </row>
    <row r="53">
      <c r="B53">
        <f>""</f>
        <v/>
      </c>
      <c r="E53">
        <f>""</f>
        <v/>
      </c>
    </row>
    <row r="54">
      <c r="B54">
        <f>""</f>
        <v/>
      </c>
      <c r="E54">
        <f>""</f>
        <v/>
      </c>
    </row>
    <row r="55">
      <c r="B55">
        <f>""</f>
        <v/>
      </c>
      <c r="E55">
        <f>""</f>
        <v/>
      </c>
    </row>
    <row r="56">
      <c r="B56">
        <f>""</f>
        <v/>
      </c>
      <c r="E56">
        <f>""</f>
        <v/>
      </c>
    </row>
    <row r="57">
      <c r="B57">
        <f>""</f>
        <v/>
      </c>
      <c r="E57">
        <f>""</f>
        <v/>
      </c>
    </row>
    <row r="58">
      <c r="B58">
        <f>""</f>
        <v/>
      </c>
      <c r="E58">
        <f>""</f>
        <v/>
      </c>
    </row>
    <row r="59">
      <c r="B59">
        <f>""</f>
        <v/>
      </c>
      <c r="E59">
        <f>""</f>
        <v/>
      </c>
    </row>
    <row r="60">
      <c r="B60">
        <f>""</f>
        <v/>
      </c>
      <c r="E60">
        <f>""</f>
        <v/>
      </c>
    </row>
    <row r="61">
      <c r="B61">
        <f>""</f>
        <v/>
      </c>
      <c r="E61">
        <f>""</f>
        <v/>
      </c>
    </row>
    <row r="62">
      <c r="B62">
        <f>""</f>
        <v/>
      </c>
      <c r="E62">
        <f>""</f>
        <v/>
      </c>
    </row>
    <row r="63">
      <c r="B63">
        <f>""</f>
        <v/>
      </c>
      <c r="E63">
        <f>""</f>
        <v/>
      </c>
    </row>
    <row r="64">
      <c r="B64">
        <f>""</f>
        <v/>
      </c>
      <c r="E64">
        <f>""</f>
        <v/>
      </c>
    </row>
    <row r="65">
      <c r="B65">
        <f>""</f>
        <v/>
      </c>
      <c r="E65">
        <f>""</f>
        <v/>
      </c>
    </row>
    <row r="66">
      <c r="B66">
        <f>""</f>
        <v/>
      </c>
      <c r="E66">
        <f>""</f>
        <v/>
      </c>
    </row>
    <row r="67">
      <c r="B67">
        <f>""</f>
        <v/>
      </c>
      <c r="E67">
        <f>""</f>
        <v/>
      </c>
    </row>
    <row r="68">
      <c r="B68">
        <f>""</f>
        <v/>
      </c>
      <c r="E68">
        <f>""</f>
        <v/>
      </c>
    </row>
    <row r="69">
      <c r="B69">
        <f>""</f>
        <v/>
      </c>
      <c r="E69">
        <f>""</f>
        <v/>
      </c>
    </row>
    <row r="70">
      <c r="B70">
        <f>""</f>
        <v/>
      </c>
      <c r="E70">
        <f>""</f>
        <v/>
      </c>
    </row>
    <row r="71">
      <c r="B71">
        <f>""</f>
        <v/>
      </c>
      <c r="E71">
        <f>""</f>
        <v/>
      </c>
    </row>
    <row r="72">
      <c r="B72">
        <f>""</f>
        <v/>
      </c>
      <c r="E72">
        <f>""</f>
        <v/>
      </c>
    </row>
    <row r="73">
      <c r="B73">
        <f>""</f>
        <v/>
      </c>
      <c r="E73">
        <f>""</f>
        <v/>
      </c>
    </row>
    <row r="74">
      <c r="B74">
        <f>""</f>
        <v/>
      </c>
      <c r="E74">
        <f>""</f>
        <v/>
      </c>
    </row>
    <row r="75">
      <c r="B75">
        <f>""</f>
        <v/>
      </c>
      <c r="E75">
        <f>""</f>
        <v/>
      </c>
    </row>
    <row r="76">
      <c r="B76">
        <f>""</f>
        <v/>
      </c>
      <c r="E76">
        <f>""</f>
        <v/>
      </c>
    </row>
    <row r="77">
      <c r="B77">
        <f>""</f>
        <v/>
      </c>
      <c r="E77">
        <f>""</f>
        <v/>
      </c>
    </row>
    <row r="78">
      <c r="B78">
        <f>""</f>
        <v/>
      </c>
      <c r="E78">
        <f>""</f>
        <v/>
      </c>
    </row>
    <row r="79">
      <c r="B79">
        <f>""</f>
        <v/>
      </c>
      <c r="E79">
        <f>""</f>
        <v/>
      </c>
    </row>
    <row r="80">
      <c r="B80">
        <f>""</f>
        <v/>
      </c>
      <c r="E80">
        <f>""</f>
        <v/>
      </c>
    </row>
    <row r="81">
      <c r="B81">
        <f>""</f>
        <v/>
      </c>
      <c r="E81">
        <f>""</f>
        <v/>
      </c>
    </row>
    <row r="82">
      <c r="B82">
        <f>""</f>
        <v/>
      </c>
      <c r="E82">
        <f>""</f>
        <v/>
      </c>
    </row>
    <row r="83">
      <c r="B83">
        <f>""</f>
        <v/>
      </c>
      <c r="E83">
        <f>""</f>
        <v/>
      </c>
    </row>
    <row r="84">
      <c r="B84">
        <f>""</f>
        <v/>
      </c>
      <c r="E84">
        <f>""</f>
        <v/>
      </c>
    </row>
    <row r="85">
      <c r="B85">
        <f>""</f>
        <v/>
      </c>
      <c r="E85">
        <f>""</f>
        <v/>
      </c>
    </row>
    <row r="86">
      <c r="B86">
        <f>""</f>
        <v/>
      </c>
      <c r="E86">
        <f>""</f>
        <v/>
      </c>
    </row>
    <row r="87">
      <c r="B87">
        <f>""</f>
        <v/>
      </c>
      <c r="E87">
        <f>""</f>
        <v/>
      </c>
    </row>
    <row r="88">
      <c r="B88">
        <f>""</f>
        <v/>
      </c>
      <c r="E88">
        <f>""</f>
        <v/>
      </c>
    </row>
    <row r="89">
      <c r="B89">
        <f>""</f>
        <v/>
      </c>
      <c r="E89">
        <f>""</f>
        <v/>
      </c>
    </row>
    <row r="90">
      <c r="B90">
        <f>""</f>
        <v/>
      </c>
      <c r="E90">
        <f>""</f>
        <v/>
      </c>
    </row>
    <row r="91">
      <c r="B91">
        <f>""</f>
        <v/>
      </c>
      <c r="E91">
        <f>""</f>
        <v/>
      </c>
    </row>
    <row r="92">
      <c r="B92">
        <f>""</f>
        <v/>
      </c>
      <c r="E92">
        <f>""</f>
        <v/>
      </c>
    </row>
    <row r="93">
      <c r="B93">
        <f>""</f>
        <v/>
      </c>
      <c r="E93">
        <f>""</f>
        <v/>
      </c>
    </row>
    <row r="94">
      <c r="B94">
        <f>""</f>
        <v/>
      </c>
      <c r="E94">
        <f>""</f>
        <v/>
      </c>
    </row>
    <row r="95">
      <c r="B95">
        <f>""</f>
        <v/>
      </c>
      <c r="E95">
        <f>""</f>
        <v/>
      </c>
    </row>
    <row r="96">
      <c r="B96">
        <f>""</f>
        <v/>
      </c>
      <c r="E96">
        <f>""</f>
        <v/>
      </c>
    </row>
    <row r="97">
      <c r="B97">
        <f>""</f>
        <v/>
      </c>
      <c r="E97">
        <f>""</f>
        <v/>
      </c>
    </row>
    <row r="98">
      <c r="B98">
        <f>""</f>
        <v/>
      </c>
      <c r="E98">
        <f>""</f>
        <v/>
      </c>
    </row>
    <row r="99">
      <c r="B99">
        <f>""</f>
        <v/>
      </c>
      <c r="E99">
        <f>""</f>
        <v/>
      </c>
    </row>
    <row r="100">
      <c r="B100">
        <f>""</f>
        <v/>
      </c>
      <c r="E100">
        <f>""</f>
        <v/>
      </c>
    </row>
    <row r="101">
      <c r="B101">
        <f>""</f>
        <v/>
      </c>
      <c r="E101">
        <f>""</f>
        <v/>
      </c>
    </row>
  </sheetData>
  <mergeCells count="1">
    <mergeCell ref="A1:H1"/>
  </mergeCells>
  <conditionalFormatting sqref="B8">
    <cfRule type="cellIs" priority="1" operator="greaterThan" dxfId="0">
      <formula>0</formula>
    </cfRule>
  </conditionalFormatting>
  <conditionalFormatting sqref="B10">
    <cfRule type="cellIs" priority="2" operator="greaterThan" dxfId="0">
      <formula>0</formula>
    </cfRule>
  </conditionalFormatting>
  <conditionalFormatting sqref="B6:B7">
    <cfRule type="cellIs" priority="3" operator="greaterThan" dxfId="1">
      <formula>0</formula>
    </cfRule>
  </conditionalFormatting>
  <conditionalFormatting sqref="B9">
    <cfRule type="cellIs" priority="4" operator="greaterThan" dxfId="2">
      <formula>0</formula>
    </cfRule>
  </conditionalFormatting>
  <conditionalFormatting sqref="B11">
    <cfRule type="cellIs" priority="5" operator="lessThan" dxfId="0">
      <formula>0.5</formula>
    </cfRule>
    <cfRule type="cellIs" priority="6" operator="between" dxfId="1">
      <formula>0.5</formula>
      <formula>0.7999</formula>
    </cfRule>
    <cfRule type="cellIs" priority="7" operator="greaterThanOrEqual" dxfId="2">
      <formula>0.8</formula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Y20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28" customWidth="1" min="3" max="3"/>
    <col width="22" customWidth="1" min="4" max="4"/>
    <col width="18" customWidth="1" min="5" max="5"/>
    <col width="25" customWidth="1" min="6" max="6"/>
    <col width="18" customWidth="1" min="7" max="7"/>
    <col width="24" customWidth="1" min="8" max="8"/>
    <col width="20" customWidth="1" min="9" max="9"/>
    <col width="12" customWidth="1" min="10" max="10"/>
    <col width="20" customWidth="1" min="11" max="11"/>
    <col width="17" customWidth="1" min="12" max="12"/>
    <col width="19" customWidth="1" min="13" max="13"/>
    <col width="20" customWidth="1" min="14" max="14"/>
    <col width="20" customWidth="1" min="15" max="15"/>
    <col width="14" customWidth="1" min="16" max="16"/>
    <col width="22" customWidth="1" min="17" max="17"/>
    <col width="15" customWidth="1" min="18" max="18"/>
    <col width="18" customWidth="1" min="19" max="19"/>
    <col width="22" customWidth="1" min="20" max="20"/>
    <col width="24" customWidth="1" min="21" max="21"/>
    <col width="36" customWidth="1" min="22" max="22"/>
    <col width="20" customWidth="1" min="23" max="23"/>
    <col width="22" customWidth="1" min="24" max="24"/>
    <col width="18" customWidth="1" min="25" max="25"/>
  </cols>
  <sheetData>
    <row r="1" ht="28" customHeight="1">
      <c r="A1" s="1" t="inlineStr">
        <is>
          <t>Insurance Eligibility Verification Tracker</t>
        </is>
      </c>
    </row>
    <row r="2" ht="38" customHeight="1">
      <c r="A2" s="13" t="inlineStr">
        <is>
          <t>Use one row per scheduled appointment. Do not enter patient names, birth dates, member IDs, diagnoses, or other sensitive identifiers. Blue-header fields are staff-entered; gray-header fields are calculated.</t>
        </is>
      </c>
      <c r="B2" s="13" t="n"/>
      <c r="C2" s="13" t="n"/>
      <c r="D2" s="13" t="n"/>
      <c r="E2" s="13" t="n"/>
      <c r="F2" s="13" t="n"/>
      <c r="G2" s="13" t="n"/>
      <c r="H2" s="13" t="n"/>
      <c r="I2" s="13" t="n"/>
      <c r="J2" s="13" t="n"/>
      <c r="K2" s="13" t="n"/>
      <c r="L2" s="13" t="n"/>
      <c r="M2" s="13" t="n"/>
      <c r="N2" s="13" t="n"/>
      <c r="O2" s="13" t="n"/>
      <c r="P2" s="13" t="n"/>
      <c r="Q2" s="13" t="n"/>
      <c r="R2" s="13" t="n"/>
      <c r="S2" s="13" t="n"/>
      <c r="T2" s="13" t="n"/>
      <c r="U2" s="13" t="n"/>
      <c r="V2" s="13" t="n"/>
      <c r="W2" s="13" t="n"/>
      <c r="X2" s="13" t="n"/>
      <c r="Y2" s="13" t="n"/>
    </row>
    <row r="5" ht="32" customHeight="1">
      <c r="A5" s="14" t="inlineStr">
        <is>
          <t>Case ID</t>
        </is>
      </c>
      <c r="B5" s="14" t="inlineStr">
        <is>
          <t>Appointment Date</t>
        </is>
      </c>
      <c r="C5" s="14" t="inlineStr">
        <is>
          <t>Clinic</t>
        </is>
      </c>
      <c r="D5" s="14" t="inlineStr">
        <is>
          <t>Appointment Reference</t>
        </is>
      </c>
      <c r="E5" s="14" t="inlineStr">
        <is>
          <t>Patient Alias</t>
        </is>
      </c>
      <c r="F5" s="14" t="inlineStr">
        <is>
          <t>Payer</t>
        </is>
      </c>
      <c r="G5" s="14" t="inlineStr">
        <is>
          <t>Plan Type</t>
        </is>
      </c>
      <c r="H5" s="14" t="inlineStr">
        <is>
          <t>Service Category</t>
        </is>
      </c>
      <c r="I5" s="14" t="inlineStr">
        <is>
          <t>Verification Status</t>
        </is>
      </c>
      <c r="J5" s="14" t="inlineStr">
        <is>
          <t>Priority</t>
        </is>
      </c>
      <c r="K5" s="14" t="inlineStr">
        <is>
          <t>Assigned To</t>
        </is>
      </c>
      <c r="L5" s="14" t="inlineStr">
        <is>
          <t>Last Attempt Date</t>
        </is>
      </c>
      <c r="M5" s="14" t="inlineStr">
        <is>
          <t>Next Follow-Up Date</t>
        </is>
      </c>
      <c r="N5" s="14" t="inlineStr">
        <is>
          <t>Verification Method</t>
        </is>
      </c>
      <c r="O5" s="14" t="inlineStr">
        <is>
          <t>Coverage Result</t>
        </is>
      </c>
      <c r="P5" s="14" t="inlineStr">
        <is>
          <t>Copay</t>
        </is>
      </c>
      <c r="Q5" s="14" t="inlineStr">
        <is>
          <t>Deductible Remaining</t>
        </is>
      </c>
      <c r="R5" s="14" t="inlineStr">
        <is>
          <t>Coinsurance</t>
        </is>
      </c>
      <c r="S5" s="14" t="inlineStr">
        <is>
          <t>Referral Required</t>
        </is>
      </c>
      <c r="T5" s="14" t="inlineStr">
        <is>
          <t>Authorization Required</t>
        </is>
      </c>
      <c r="U5" s="14" t="inlineStr">
        <is>
          <t>Payer Reference Number</t>
        </is>
      </c>
      <c r="V5" s="14" t="inlineStr">
        <is>
          <t>Operational Notes</t>
        </is>
      </c>
      <c r="W5" s="15" t="inlineStr">
        <is>
          <t>Days to Appointment</t>
        </is>
      </c>
      <c r="X5" s="15" t="inlineStr">
        <is>
          <t>Current Alert</t>
        </is>
      </c>
      <c r="Y5" s="14" t="inlineStr">
        <is>
          <t>Last Updated Date</t>
        </is>
      </c>
    </row>
    <row r="6">
      <c r="A6" s="16" t="inlineStr">
        <is>
          <t>EV-FIC-0001</t>
        </is>
      </c>
      <c r="B6" s="17" t="n">
        <v>46272</v>
      </c>
      <c r="C6" s="16" t="inlineStr">
        <is>
          <t>Harborview Family Clinic</t>
        </is>
      </c>
      <c r="D6" s="16" t="inlineStr">
        <is>
          <t>APPT-FIC-8101</t>
        </is>
      </c>
      <c r="E6" s="16" t="inlineStr">
        <is>
          <t>Alias-Kite</t>
        </is>
      </c>
      <c r="F6" s="16" t="inlineStr">
        <is>
          <t>Summit Shield Health</t>
        </is>
      </c>
      <c r="G6" s="16" t="inlineStr">
        <is>
          <t>PPO</t>
        </is>
      </c>
      <c r="H6" s="16" t="inlineStr">
        <is>
          <t>Primary Care Visit</t>
        </is>
      </c>
      <c r="I6" s="18" t="inlineStr">
        <is>
          <t>Verified</t>
        </is>
      </c>
      <c r="J6" s="18" t="inlineStr">
        <is>
          <t>High</t>
        </is>
      </c>
      <c r="K6" s="16" t="inlineStr">
        <is>
          <t>Avery Stone</t>
        </is>
      </c>
      <c r="L6" s="17" t="n">
        <v>46269</v>
      </c>
      <c r="M6" s="17" t="n"/>
      <c r="N6" s="18" t="inlineStr">
        <is>
          <t>Payer Portal</t>
        </is>
      </c>
      <c r="O6" s="18" t="inlineStr">
        <is>
          <t>Active</t>
        </is>
      </c>
      <c r="P6" s="19" t="n">
        <v>25</v>
      </c>
      <c r="Q6" s="19" t="n">
        <v>640</v>
      </c>
      <c r="R6" s="20" t="n">
        <v>0.2</v>
      </c>
      <c r="S6" s="18" t="inlineStr">
        <is>
          <t>No</t>
        </is>
      </c>
      <c r="T6" s="18" t="inlineStr">
        <is>
          <t>No</t>
        </is>
      </c>
      <c r="U6" s="16" t="inlineStr">
        <is>
          <t>REF-FIC-71001</t>
        </is>
      </c>
      <c r="V6" s="21" t="inlineStr">
        <is>
          <t>Active coverage reported through payer portal.</t>
        </is>
      </c>
      <c r="W6" s="22">
        <f>IF($A6="","",IF($B6="","",$B6-'Lists &amp; Settings'!$B$2))</f>
        <v/>
      </c>
      <c r="X6" s="23">
        <f>IF($A6="","",IF(OR($B6="",$C6="",$F6="",$I6="",$K6=""),"Missing Required Field",IF(AND($I6&lt;&gt;"Canceled",$B6&lt;'Lists &amp; Settings'!$B$2),"Past Appointment",IF(OR($O6="Inactive",$O6="Unable to Confirm"),"Coverage Issue",IF(AND($I6&lt;&gt;"Verified",$I6&lt;&gt;"Canceled",$M6&lt;&gt;"",$M6&lt;'Lists &amp; Settings'!$B$2),"Overdue Follow-Up",IF(AND($I6&lt;&gt;"Verified",$I6&lt;&gt;"Canceled",$B6&gt;='Lists &amp; Settings'!$B$2,$B6&lt;='Lists &amp; Settings'!$B$2+'Lists &amp; Settings'!$B$3),"Due Soon",IF(AND($I6&lt;&gt;"Verified",$I6&lt;&gt;"Canceled",$L6&lt;&gt;"",$L6&lt;='Lists &amp; Settings'!$B$2-'Lists &amp; Settings'!$B$4),"Stale Activity","On Track"))))))</f>
        <v/>
      </c>
      <c r="Y6" s="17" t="n">
        <v>46269</v>
      </c>
    </row>
    <row r="7">
      <c r="A7" s="16" t="inlineStr">
        <is>
          <t>EV-FIC-0002</t>
        </is>
      </c>
      <c r="B7" s="17" t="n">
        <v>46273</v>
      </c>
      <c r="C7" s="16" t="inlineStr">
        <is>
          <t>Juniper Medical Office</t>
        </is>
      </c>
      <c r="D7" s="16" t="inlineStr">
        <is>
          <t>APPT-FIC-8102</t>
        </is>
      </c>
      <c r="E7" s="16" t="inlineStr">
        <is>
          <t>Alias-Maple</t>
        </is>
      </c>
      <c r="F7" s="16" t="inlineStr">
        <is>
          <t>BrightPath Benefit Plan</t>
        </is>
      </c>
      <c r="G7" s="16" t="inlineStr">
        <is>
          <t>HMO</t>
        </is>
      </c>
      <c r="H7" s="16" t="inlineStr">
        <is>
          <t>Specialist Consultation</t>
        </is>
      </c>
      <c r="I7" s="18" t="inlineStr">
        <is>
          <t>Pending Payer</t>
        </is>
      </c>
      <c r="J7" s="18" t="inlineStr">
        <is>
          <t>High</t>
        </is>
      </c>
      <c r="K7" s="16" t="inlineStr">
        <is>
          <t>Morgan Lake</t>
        </is>
      </c>
      <c r="L7" s="17" t="n">
        <v>46270</v>
      </c>
      <c r="M7" s="17" t="n">
        <v>46271</v>
      </c>
      <c r="N7" s="18" t="inlineStr">
        <is>
          <t>Phone</t>
        </is>
      </c>
      <c r="O7" s="18" t="inlineStr">
        <is>
          <t>Unable to Confirm</t>
        </is>
      </c>
      <c r="P7" s="19" t="n"/>
      <c r="Q7" s="19" t="n"/>
      <c r="R7" s="20" t="n"/>
      <c r="S7" s="18" t="inlineStr">
        <is>
          <t>Unknown</t>
        </is>
      </c>
      <c r="T7" s="18" t="inlineStr">
        <is>
          <t>Unknown</t>
        </is>
      </c>
      <c r="U7" s="16" t="inlineStr">
        <is>
          <t>CALL-FIC-71002</t>
        </is>
      </c>
      <c r="V7" s="21" t="inlineStr">
        <is>
          <t>Payer requested another eligibility inquiry.</t>
        </is>
      </c>
      <c r="W7" s="22">
        <f>IF($A7="","",IF($B7="","",$B7-'Lists &amp; Settings'!$B$2))</f>
        <v/>
      </c>
      <c r="X7" s="23">
        <f>IF($A7="","",IF(OR($B7="",$C7="",$F7="",$I7="",$K7=""),"Missing Required Field",IF(AND($I7&lt;&gt;"Canceled",$B7&lt;'Lists &amp; Settings'!$B$2),"Past Appointment",IF(OR($O7="Inactive",$O7="Unable to Confirm"),"Coverage Issue",IF(AND($I7&lt;&gt;"Verified",$I7&lt;&gt;"Canceled",$M7&lt;&gt;"",$M7&lt;'Lists &amp; Settings'!$B$2),"Overdue Follow-Up",IF(AND($I7&lt;&gt;"Verified",$I7&lt;&gt;"Canceled",$B7&gt;='Lists &amp; Settings'!$B$2,$B7&lt;='Lists &amp; Settings'!$B$2+'Lists &amp; Settings'!$B$3),"Due Soon",IF(AND($I7&lt;&gt;"Verified",$I7&lt;&gt;"Canceled",$L7&lt;&gt;"",$L7&lt;='Lists &amp; Settings'!$B$2-'Lists &amp; Settings'!$B$4),"Stale Activity","On Track"))))))</f>
        <v/>
      </c>
      <c r="Y7" s="17" t="n">
        <v>46270</v>
      </c>
    </row>
    <row r="8">
      <c r="A8" s="16" t="inlineStr">
        <is>
          <t>EV-FIC-0003</t>
        </is>
      </c>
      <c r="B8" s="17" t="n">
        <v>46275</v>
      </c>
      <c r="C8" s="16" t="inlineStr">
        <is>
          <t>Northstar Specialty Center</t>
        </is>
      </c>
      <c r="D8" s="16" t="inlineStr">
        <is>
          <t>APPT-FIC-8103</t>
        </is>
      </c>
      <c r="E8" s="16" t="inlineStr">
        <is>
          <t>Alias-Orbit</t>
        </is>
      </c>
      <c r="F8" s="16" t="inlineStr">
        <is>
          <t>Cedar Grove Assurance</t>
        </is>
      </c>
      <c r="G8" s="16" t="inlineStr">
        <is>
          <t>EPO</t>
        </is>
      </c>
      <c r="H8" s="16" t="inlineStr">
        <is>
          <t>Diagnostic Imaging</t>
        </is>
      </c>
      <c r="I8" s="18" t="inlineStr">
        <is>
          <t>In Progress</t>
        </is>
      </c>
      <c r="J8" s="18" t="inlineStr">
        <is>
          <t>Normal</t>
        </is>
      </c>
      <c r="K8" s="16" t="inlineStr">
        <is>
          <t>Riley Brooks</t>
        </is>
      </c>
      <c r="L8" s="17" t="n">
        <v>46268</v>
      </c>
      <c r="M8" s="17" t="n">
        <v>46272</v>
      </c>
      <c r="N8" s="18" t="inlineStr">
        <is>
          <t>Payer Portal</t>
        </is>
      </c>
      <c r="O8" s="18" t="n"/>
      <c r="P8" s="19" t="n"/>
      <c r="Q8" s="19" t="n"/>
      <c r="R8" s="20" t="n"/>
      <c r="S8" s="18" t="inlineStr">
        <is>
          <t>Unknown</t>
        </is>
      </c>
      <c r="T8" s="18" t="inlineStr">
        <is>
          <t>Unknown</t>
        </is>
      </c>
      <c r="U8" s="16" t="n"/>
      <c r="V8" s="21" t="inlineStr">
        <is>
          <t>Portal response pending review.</t>
        </is>
      </c>
      <c r="W8" s="22">
        <f>IF($A8="","",IF($B8="","",$B8-'Lists &amp; Settings'!$B$2))</f>
        <v/>
      </c>
      <c r="X8" s="23">
        <f>IF($A8="","",IF(OR($B8="",$C8="",$F8="",$I8="",$K8=""),"Missing Required Field",IF(AND($I8&lt;&gt;"Canceled",$B8&lt;'Lists &amp; Settings'!$B$2),"Past Appointment",IF(OR($O8="Inactive",$O8="Unable to Confirm"),"Coverage Issue",IF(AND($I8&lt;&gt;"Verified",$I8&lt;&gt;"Canceled",$M8&lt;&gt;"",$M8&lt;'Lists &amp; Settings'!$B$2),"Overdue Follow-Up",IF(AND($I8&lt;&gt;"Verified",$I8&lt;&gt;"Canceled",$B8&gt;='Lists &amp; Settings'!$B$2,$B8&lt;='Lists &amp; Settings'!$B$2+'Lists &amp; Settings'!$B$3),"Due Soon",IF(AND($I8&lt;&gt;"Verified",$I8&lt;&gt;"Canceled",$L8&lt;&gt;"",$L8&lt;='Lists &amp; Settings'!$B$2-'Lists &amp; Settings'!$B$4),"Stale Activity","On Track"))))))</f>
        <v/>
      </c>
      <c r="Y8" s="17" t="n">
        <v>46268</v>
      </c>
    </row>
    <row r="9">
      <c r="A9" s="16" t="inlineStr">
        <is>
          <t>EV-FIC-0004</t>
        </is>
      </c>
      <c r="B9" s="17" t="n">
        <v>46277</v>
      </c>
      <c r="C9" s="16" t="inlineStr">
        <is>
          <t>Willow Creek Pediatrics</t>
        </is>
      </c>
      <c r="D9" s="16" t="inlineStr">
        <is>
          <t>APPT-FIC-8104</t>
        </is>
      </c>
      <c r="E9" s="16" t="inlineStr">
        <is>
          <t>Alias-Spruce</t>
        </is>
      </c>
      <c r="F9" s="16" t="inlineStr">
        <is>
          <t>Horizon Meadow Health</t>
        </is>
      </c>
      <c r="G9" s="16" t="inlineStr">
        <is>
          <t>HMO</t>
        </is>
      </c>
      <c r="H9" s="16" t="inlineStr">
        <is>
          <t>Pediatric Office Visit</t>
        </is>
      </c>
      <c r="I9" s="18" t="inlineStr">
        <is>
          <t>Verified</t>
        </is>
      </c>
      <c r="J9" s="18" t="inlineStr">
        <is>
          <t>Normal</t>
        </is>
      </c>
      <c r="K9" s="16" t="inlineStr">
        <is>
          <t>Jordan Reed</t>
        </is>
      </c>
      <c r="L9" s="17" t="n">
        <v>46270</v>
      </c>
      <c r="M9" s="17" t="n"/>
      <c r="N9" s="18" t="inlineStr">
        <is>
          <t>Phone</t>
        </is>
      </c>
      <c r="O9" s="18" t="inlineStr">
        <is>
          <t>Active</t>
        </is>
      </c>
      <c r="P9" s="19" t="n">
        <v>15</v>
      </c>
      <c r="Q9" s="19" t="n">
        <v>280</v>
      </c>
      <c r="R9" s="20" t="n">
        <v>0.1</v>
      </c>
      <c r="S9" s="18" t="inlineStr">
        <is>
          <t>Yes</t>
        </is>
      </c>
      <c r="T9" s="18" t="inlineStr">
        <is>
          <t>No</t>
        </is>
      </c>
      <c r="U9" s="16" t="inlineStr">
        <is>
          <t>REF-FIC-71004</t>
        </is>
      </c>
      <c r="V9" s="21" t="inlineStr">
        <is>
          <t>Referral requirement was reported during verification.</t>
        </is>
      </c>
      <c r="W9" s="22">
        <f>IF($A9="","",IF($B9="","",$B9-'Lists &amp; Settings'!$B$2))</f>
        <v/>
      </c>
      <c r="X9" s="23">
        <f>IF($A9="","",IF(OR($B9="",$C9="",$F9="",$I9="",$K9=""),"Missing Required Field",IF(AND($I9&lt;&gt;"Canceled",$B9&lt;'Lists &amp; Settings'!$B$2),"Past Appointment",IF(OR($O9="Inactive",$O9="Unable to Confirm"),"Coverage Issue",IF(AND($I9&lt;&gt;"Verified",$I9&lt;&gt;"Canceled",$M9&lt;&gt;"",$M9&lt;'Lists &amp; Settings'!$B$2),"Overdue Follow-Up",IF(AND($I9&lt;&gt;"Verified",$I9&lt;&gt;"Canceled",$B9&gt;='Lists &amp; Settings'!$B$2,$B9&lt;='Lists &amp; Settings'!$B$2+'Lists &amp; Settings'!$B$3),"Due Soon",IF(AND($I9&lt;&gt;"Verified",$I9&lt;&gt;"Canceled",$L9&lt;&gt;"",$L9&lt;='Lists &amp; Settings'!$B$2-'Lists &amp; Settings'!$B$4),"Stale Activity","On Track"))))))</f>
        <v/>
      </c>
      <c r="Y9" s="17" t="n">
        <v>46270</v>
      </c>
    </row>
    <row r="10">
      <c r="A10" s="16" t="inlineStr">
        <is>
          <t>EV-FIC-0005</t>
        </is>
      </c>
      <c r="B10" s="17" t="n">
        <v>46269</v>
      </c>
      <c r="C10" s="16" t="inlineStr">
        <is>
          <t>Harborview Family Clinic</t>
        </is>
      </c>
      <c r="D10" s="16" t="inlineStr">
        <is>
          <t>APPT-FIC-8105</t>
        </is>
      </c>
      <c r="E10" s="16" t="inlineStr">
        <is>
          <t>Alias-Comet</t>
        </is>
      </c>
      <c r="F10" s="16" t="inlineStr">
        <is>
          <t>Silver Elm Partners</t>
        </is>
      </c>
      <c r="G10" s="16" t="inlineStr">
        <is>
          <t>PPO</t>
        </is>
      </c>
      <c r="H10" s="16" t="inlineStr">
        <is>
          <t>Laboratory Services</t>
        </is>
      </c>
      <c r="I10" s="18" t="inlineStr">
        <is>
          <t>In Progress</t>
        </is>
      </c>
      <c r="J10" s="18" t="inlineStr">
        <is>
          <t>Urgent</t>
        </is>
      </c>
      <c r="K10" s="16" t="inlineStr">
        <is>
          <t>Avery Stone</t>
        </is>
      </c>
      <c r="L10" s="17" t="n">
        <v>46267</v>
      </c>
      <c r="M10" s="17" t="n">
        <v>46270</v>
      </c>
      <c r="N10" s="18" t="inlineStr">
        <is>
          <t>Phone</t>
        </is>
      </c>
      <c r="O10" s="18" t="n"/>
      <c r="P10" s="19" t="n"/>
      <c r="Q10" s="19" t="n"/>
      <c r="R10" s="20" t="n"/>
      <c r="S10" s="18" t="inlineStr">
        <is>
          <t>Unknown</t>
        </is>
      </c>
      <c r="T10" s="18" t="inlineStr">
        <is>
          <t>Unknown</t>
        </is>
      </c>
      <c r="U10" s="16" t="n"/>
      <c r="V10" s="21" t="inlineStr">
        <is>
          <t>Appointment date has passed; staff review needed.</t>
        </is>
      </c>
      <c r="W10" s="22">
        <f>IF($A10="","",IF($B10="","",$B10-'Lists &amp; Settings'!$B$2))</f>
        <v/>
      </c>
      <c r="X10" s="23">
        <f>IF($A10="","",IF(OR($B10="",$C10="",$F10="",$I10="",$K10=""),"Missing Required Field",IF(AND($I10&lt;&gt;"Canceled",$B10&lt;'Lists &amp; Settings'!$B$2),"Past Appointment",IF(OR($O10="Inactive",$O10="Unable to Confirm"),"Coverage Issue",IF(AND($I10&lt;&gt;"Verified",$I10&lt;&gt;"Canceled",$M10&lt;&gt;"",$M10&lt;'Lists &amp; Settings'!$B$2),"Overdue Follow-Up",IF(AND($I10&lt;&gt;"Verified",$I10&lt;&gt;"Canceled",$B10&gt;='Lists &amp; Settings'!$B$2,$B10&lt;='Lists &amp; Settings'!$B$2+'Lists &amp; Settings'!$B$3),"Due Soon",IF(AND($I10&lt;&gt;"Verified",$I10&lt;&gt;"Canceled",$L10&lt;&gt;"",$L10&lt;='Lists &amp; Settings'!$B$2-'Lists &amp; Settings'!$B$4),"Stale Activity","On Track"))))))</f>
        <v/>
      </c>
      <c r="Y10" s="17" t="n">
        <v>46270</v>
      </c>
    </row>
    <row r="11">
      <c r="A11" s="16" t="inlineStr">
        <is>
          <t>EV-FIC-0006</t>
        </is>
      </c>
      <c r="B11" s="17" t="n">
        <v>46279</v>
      </c>
      <c r="C11" s="16" t="inlineStr">
        <is>
          <t>Juniper Medical Office</t>
        </is>
      </c>
      <c r="D11" s="16" t="inlineStr">
        <is>
          <t>APPT-FIC-8106</t>
        </is>
      </c>
      <c r="E11" s="16" t="inlineStr">
        <is>
          <t>Alias-River</t>
        </is>
      </c>
      <c r="F11" s="16" t="inlineStr">
        <is>
          <t>Summit Shield Health</t>
        </is>
      </c>
      <c r="G11" s="16" t="inlineStr">
        <is>
          <t>POS</t>
        </is>
      </c>
      <c r="H11" s="16" t="inlineStr">
        <is>
          <t>Therapy Evaluation</t>
        </is>
      </c>
      <c r="I11" s="18" t="inlineStr">
        <is>
          <t>Verified</t>
        </is>
      </c>
      <c r="J11" s="18" t="inlineStr">
        <is>
          <t>Normal</t>
        </is>
      </c>
      <c r="K11" s="16" t="inlineStr">
        <is>
          <t>Casey Hart</t>
        </is>
      </c>
      <c r="L11" s="17" t="n">
        <v>46269</v>
      </c>
      <c r="M11" s="17" t="n"/>
      <c r="N11" s="18" t="inlineStr">
        <is>
          <t>Electronic Inquiry</t>
        </is>
      </c>
      <c r="O11" s="18" t="inlineStr">
        <is>
          <t>Inactive</t>
        </is>
      </c>
      <c r="P11" s="19" t="n"/>
      <c r="Q11" s="19" t="n"/>
      <c r="R11" s="20" t="n"/>
      <c r="S11" s="18" t="inlineStr">
        <is>
          <t>No</t>
        </is>
      </c>
      <c r="T11" s="18" t="inlineStr">
        <is>
          <t>Unknown</t>
        </is>
      </c>
      <c r="U11" s="16" t="inlineStr">
        <is>
          <t>EDI-FIC-71006</t>
        </is>
      </c>
      <c r="V11" s="21" t="inlineStr">
        <is>
          <t>Electronic response reported inactive coverage.</t>
        </is>
      </c>
      <c r="W11" s="22">
        <f>IF($A11="","",IF($B11="","",$B11-'Lists &amp; Settings'!$B$2))</f>
        <v/>
      </c>
      <c r="X11" s="23">
        <f>IF($A11="","",IF(OR($B11="",$C11="",$F11="",$I11="",$K11=""),"Missing Required Field",IF(AND($I11&lt;&gt;"Canceled",$B11&lt;'Lists &amp; Settings'!$B$2),"Past Appointment",IF(OR($O11="Inactive",$O11="Unable to Confirm"),"Coverage Issue",IF(AND($I11&lt;&gt;"Verified",$I11&lt;&gt;"Canceled",$M11&lt;&gt;"",$M11&lt;'Lists &amp; Settings'!$B$2),"Overdue Follow-Up",IF(AND($I11&lt;&gt;"Verified",$I11&lt;&gt;"Canceled",$B11&gt;='Lists &amp; Settings'!$B$2,$B11&lt;='Lists &amp; Settings'!$B$2+'Lists &amp; Settings'!$B$3),"Due Soon",IF(AND($I11&lt;&gt;"Verified",$I11&lt;&gt;"Canceled",$L11&lt;&gt;"",$L11&lt;='Lists &amp; Settings'!$B$2-'Lists &amp; Settings'!$B$4),"Stale Activity","On Track"))))))</f>
        <v/>
      </c>
      <c r="Y11" s="17" t="n">
        <v>46269</v>
      </c>
    </row>
    <row r="12">
      <c r="A12" s="16" t="inlineStr">
        <is>
          <t>EV-FIC-0007</t>
        </is>
      </c>
      <c r="B12" s="17" t="n">
        <v>46283</v>
      </c>
      <c r="C12" s="16" t="inlineStr">
        <is>
          <t>Northstar Specialty Center</t>
        </is>
      </c>
      <c r="D12" s="16" t="inlineStr">
        <is>
          <t>APPT-FIC-8107</t>
        </is>
      </c>
      <c r="E12" s="16" t="inlineStr">
        <is>
          <t>Alias-Lantern</t>
        </is>
      </c>
      <c r="F12" s="16" t="inlineStr">
        <is>
          <t>BrightPath Benefit Plan</t>
        </is>
      </c>
      <c r="G12" s="16" t="inlineStr">
        <is>
          <t>PPO</t>
        </is>
      </c>
      <c r="H12" s="16" t="inlineStr">
        <is>
          <t>Specialist Consultation</t>
        </is>
      </c>
      <c r="I12" s="18" t="inlineStr">
        <is>
          <t>Not Started</t>
        </is>
      </c>
      <c r="J12" s="18" t="inlineStr">
        <is>
          <t>Low</t>
        </is>
      </c>
      <c r="K12" s="16" t="inlineStr">
        <is>
          <t>Morgan Lake</t>
        </is>
      </c>
      <c r="L12" s="17" t="n"/>
      <c r="M12" s="17" t="n"/>
      <c r="N12" s="18" t="n"/>
      <c r="O12" s="18" t="n"/>
      <c r="P12" s="19" t="n"/>
      <c r="Q12" s="19" t="n"/>
      <c r="R12" s="20" t="n"/>
      <c r="S12" s="18" t="inlineStr">
        <is>
          <t>Unknown</t>
        </is>
      </c>
      <c r="T12" s="18" t="inlineStr">
        <is>
          <t>Unknown</t>
        </is>
      </c>
      <c r="U12" s="16" t="n"/>
      <c r="V12" s="21" t="inlineStr">
        <is>
          <t>Future appointment queued for verification.</t>
        </is>
      </c>
      <c r="W12" s="22">
        <f>IF($A12="","",IF($B12="","",$B12-'Lists &amp; Settings'!$B$2))</f>
        <v/>
      </c>
      <c r="X12" s="23">
        <f>IF($A12="","",IF(OR($B12="",$C12="",$F12="",$I12="",$K12=""),"Missing Required Field",IF(AND($I12&lt;&gt;"Canceled",$B12&lt;'Lists &amp; Settings'!$B$2),"Past Appointment",IF(OR($O12="Inactive",$O12="Unable to Confirm"),"Coverage Issue",IF(AND($I12&lt;&gt;"Verified",$I12&lt;&gt;"Canceled",$M12&lt;&gt;"",$M12&lt;'Lists &amp; Settings'!$B$2),"Overdue Follow-Up",IF(AND($I12&lt;&gt;"Verified",$I12&lt;&gt;"Canceled",$B12&gt;='Lists &amp; Settings'!$B$2,$B12&lt;='Lists &amp; Settings'!$B$2+'Lists &amp; Settings'!$B$3),"Due Soon",IF(AND($I12&lt;&gt;"Verified",$I12&lt;&gt;"Canceled",$L12&lt;&gt;"",$L12&lt;='Lists &amp; Settings'!$B$2-'Lists &amp; Settings'!$B$4),"Stale Activity","On Track"))))))</f>
        <v/>
      </c>
      <c r="Y12" s="17" t="n">
        <v>46266</v>
      </c>
    </row>
    <row r="13">
      <c r="A13" s="16" t="inlineStr">
        <is>
          <t>EV-FIC-0008</t>
        </is>
      </c>
      <c r="B13" s="17" t="n">
        <v>46274</v>
      </c>
      <c r="C13" s="16" t="inlineStr">
        <is>
          <t>Willow Creek Pediatrics</t>
        </is>
      </c>
      <c r="D13" s="16" t="inlineStr">
        <is>
          <t>APPT-FIC-8108</t>
        </is>
      </c>
      <c r="E13" s="16" t="inlineStr">
        <is>
          <t>Alias-Pebble</t>
        </is>
      </c>
      <c r="F13" s="16" t="inlineStr">
        <is>
          <t>Cedar Grove Assurance</t>
        </is>
      </c>
      <c r="G13" s="16" t="inlineStr">
        <is>
          <t>Medicaid Managed Care</t>
        </is>
      </c>
      <c r="H13" s="16" t="inlineStr">
        <is>
          <t>Pediatric Office Visit</t>
        </is>
      </c>
      <c r="I13" s="18" t="inlineStr">
        <is>
          <t>Unable to Verify</t>
        </is>
      </c>
      <c r="J13" s="18" t="inlineStr">
        <is>
          <t>High</t>
        </is>
      </c>
      <c r="K13" s="16" t="inlineStr">
        <is>
          <t>Jordan Reed</t>
        </is>
      </c>
      <c r="L13" s="17" t="n">
        <v>46269</v>
      </c>
      <c r="M13" s="17" t="n">
        <v>46271</v>
      </c>
      <c r="N13" s="18" t="inlineStr">
        <is>
          <t>Phone</t>
        </is>
      </c>
      <c r="O13" s="18" t="inlineStr">
        <is>
          <t>Unable to Confirm</t>
        </is>
      </c>
      <c r="P13" s="19" t="n"/>
      <c r="Q13" s="19" t="n"/>
      <c r="R13" s="20" t="n"/>
      <c r="S13" s="18" t="inlineStr">
        <is>
          <t>Unknown</t>
        </is>
      </c>
      <c r="T13" s="18" t="inlineStr">
        <is>
          <t>Unknown</t>
        </is>
      </c>
      <c r="U13" s="16" t="inlineStr">
        <is>
          <t>CALL-FIC-71008</t>
        </is>
      </c>
      <c r="V13" s="21" t="inlineStr">
        <is>
          <t>No definitive eligibility response received.</t>
        </is>
      </c>
      <c r="W13" s="22">
        <f>IF($A13="","",IF($B13="","",$B13-'Lists &amp; Settings'!$B$2))</f>
        <v/>
      </c>
      <c r="X13" s="23">
        <f>IF($A13="","",IF(OR($B13="",$C13="",$F13="",$I13="",$K13=""),"Missing Required Field",IF(AND($I13&lt;&gt;"Canceled",$B13&lt;'Lists &amp; Settings'!$B$2),"Past Appointment",IF(OR($O13="Inactive",$O13="Unable to Confirm"),"Coverage Issue",IF(AND($I13&lt;&gt;"Verified",$I13&lt;&gt;"Canceled",$M13&lt;&gt;"",$M13&lt;'Lists &amp; Settings'!$B$2),"Overdue Follow-Up",IF(AND($I13&lt;&gt;"Verified",$I13&lt;&gt;"Canceled",$B13&gt;='Lists &amp; Settings'!$B$2,$B13&lt;='Lists &amp; Settings'!$B$2+'Lists &amp; Settings'!$B$3),"Due Soon",IF(AND($I13&lt;&gt;"Verified",$I13&lt;&gt;"Canceled",$L13&lt;&gt;"",$L13&lt;='Lists &amp; Settings'!$B$2-'Lists &amp; Settings'!$B$4),"Stale Activity","On Track"))))))</f>
        <v/>
      </c>
      <c r="Y13" s="17" t="n">
        <v>46269</v>
      </c>
    </row>
    <row r="14">
      <c r="A14" s="16" t="inlineStr">
        <is>
          <t>EV-FIC-0009</t>
        </is>
      </c>
      <c r="B14" s="17" t="n">
        <v>46285</v>
      </c>
      <c r="C14" s="16" t="inlineStr">
        <is>
          <t>Harborview Family Clinic</t>
        </is>
      </c>
      <c r="D14" s="16" t="inlineStr">
        <is>
          <t>APPT-FIC-8109</t>
        </is>
      </c>
      <c r="E14" s="16" t="inlineStr">
        <is>
          <t>Alias-Canyon</t>
        </is>
      </c>
      <c r="F14" s="16" t="inlineStr">
        <is>
          <t>Horizon Meadow Health</t>
        </is>
      </c>
      <c r="G14" s="16" t="inlineStr">
        <is>
          <t>Medicare Advantage</t>
        </is>
      </c>
      <c r="H14" s="16" t="inlineStr">
        <is>
          <t>Preventive Visit</t>
        </is>
      </c>
      <c r="I14" s="18" t="inlineStr">
        <is>
          <t>Canceled</t>
        </is>
      </c>
      <c r="J14" s="18" t="inlineStr">
        <is>
          <t>Low</t>
        </is>
      </c>
      <c r="K14" s="16" t="inlineStr">
        <is>
          <t>Riley Brooks</t>
        </is>
      </c>
      <c r="L14" s="17" t="n">
        <v>46266</v>
      </c>
      <c r="M14" s="17" t="n"/>
      <c r="N14" s="18" t="inlineStr">
        <is>
          <t>Payer Portal</t>
        </is>
      </c>
      <c r="O14" s="18" t="inlineStr">
        <is>
          <t>Not Applicable</t>
        </is>
      </c>
      <c r="P14" s="19" t="n"/>
      <c r="Q14" s="19" t="n"/>
      <c r="R14" s="20" t="n"/>
      <c r="S14" s="18" t="inlineStr">
        <is>
          <t>No</t>
        </is>
      </c>
      <c r="T14" s="18" t="inlineStr">
        <is>
          <t>No</t>
        </is>
      </c>
      <c r="U14" s="16" t="inlineStr">
        <is>
          <t>REF-FIC-71009</t>
        </is>
      </c>
      <c r="V14" s="21" t="inlineStr">
        <is>
          <t>Appointment was canceled before verification completion.</t>
        </is>
      </c>
      <c r="W14" s="22">
        <f>IF($A14="","",IF($B14="","",$B14-'Lists &amp; Settings'!$B$2))</f>
        <v/>
      </c>
      <c r="X14" s="23">
        <f>IF($A14="","",IF(OR($B14="",$C14="",$F14="",$I14="",$K14=""),"Missing Required Field",IF(AND($I14&lt;&gt;"Canceled",$B14&lt;'Lists &amp; Settings'!$B$2),"Past Appointment",IF(OR($O14="Inactive",$O14="Unable to Confirm"),"Coverage Issue",IF(AND($I14&lt;&gt;"Verified",$I14&lt;&gt;"Canceled",$M14&lt;&gt;"",$M14&lt;'Lists &amp; Settings'!$B$2),"Overdue Follow-Up",IF(AND($I14&lt;&gt;"Verified",$I14&lt;&gt;"Canceled",$B14&gt;='Lists &amp; Settings'!$B$2,$B14&lt;='Lists &amp; Settings'!$B$2+'Lists &amp; Settings'!$B$3),"Due Soon",IF(AND($I14&lt;&gt;"Verified",$I14&lt;&gt;"Canceled",$L14&lt;&gt;"",$L14&lt;='Lists &amp; Settings'!$B$2-'Lists &amp; Settings'!$B$4),"Stale Activity","On Track"))))))</f>
        <v/>
      </c>
      <c r="Y14" s="17" t="n">
        <v>46267</v>
      </c>
    </row>
    <row r="15">
      <c r="A15" s="16" t="inlineStr">
        <is>
          <t>EV-FIC-0010</t>
        </is>
      </c>
      <c r="B15" s="17" t="n">
        <v>46276</v>
      </c>
      <c r="C15" s="16" t="inlineStr">
        <is>
          <t>Juniper Medical Office</t>
        </is>
      </c>
      <c r="D15" s="16" t="inlineStr">
        <is>
          <t>APPT-FIC-8110</t>
        </is>
      </c>
      <c r="E15" s="16" t="inlineStr">
        <is>
          <t>Alias-Clover</t>
        </is>
      </c>
      <c r="F15" s="16" t="inlineStr">
        <is>
          <t>Silver Elm Partners</t>
        </is>
      </c>
      <c r="G15" s="16" t="inlineStr">
        <is>
          <t>EPO</t>
        </is>
      </c>
      <c r="H15" s="16" t="inlineStr">
        <is>
          <t>Outpatient Procedure</t>
        </is>
      </c>
      <c r="I15" s="18" t="inlineStr">
        <is>
          <t>In Progress</t>
        </is>
      </c>
      <c r="J15" s="18" t="inlineStr">
        <is>
          <t>Urgent</t>
        </is>
      </c>
      <c r="K15" s="16" t="inlineStr">
        <is>
          <t>Casey Hart</t>
        </is>
      </c>
      <c r="L15" s="17" t="n">
        <v>46266</v>
      </c>
      <c r="M15" s="17" t="n">
        <v>46273</v>
      </c>
      <c r="N15" s="18" t="inlineStr">
        <is>
          <t>Electronic Inquiry</t>
        </is>
      </c>
      <c r="O15" s="18" t="inlineStr">
        <is>
          <t>Active</t>
        </is>
      </c>
      <c r="P15" s="19" t="n">
        <v>50</v>
      </c>
      <c r="Q15" s="19" t="n">
        <v>1250</v>
      </c>
      <c r="R15" s="20" t="n">
        <v>0.3</v>
      </c>
      <c r="S15" s="18" t="inlineStr">
        <is>
          <t>No</t>
        </is>
      </c>
      <c r="T15" s="18" t="inlineStr">
        <is>
          <t>Yes</t>
        </is>
      </c>
      <c r="U15" s="16" t="inlineStr">
        <is>
          <t>EDI-FIC-71010</t>
        </is>
      </c>
      <c r="V15" s="21" t="inlineStr">
        <is>
          <t>Authorization requirement reported; separate workflow may be needed.</t>
        </is>
      </c>
      <c r="W15" s="22">
        <f>IF($A15="","",IF($B15="","",$B15-'Lists &amp; Settings'!$B$2))</f>
        <v/>
      </c>
      <c r="X15" s="23">
        <f>IF($A15="","",IF(OR($B15="",$C15="",$F15="",$I15="",$K15=""),"Missing Required Field",IF(AND($I15&lt;&gt;"Canceled",$B15&lt;'Lists &amp; Settings'!$B$2),"Past Appointment",IF(OR($O15="Inactive",$O15="Unable to Confirm"),"Coverage Issue",IF(AND($I15&lt;&gt;"Verified",$I15&lt;&gt;"Canceled",$M15&lt;&gt;"",$M15&lt;'Lists &amp; Settings'!$B$2),"Overdue Follow-Up",IF(AND($I15&lt;&gt;"Verified",$I15&lt;&gt;"Canceled",$B15&gt;='Lists &amp; Settings'!$B$2,$B15&lt;='Lists &amp; Settings'!$B$2+'Lists &amp; Settings'!$B$3),"Due Soon",IF(AND($I15&lt;&gt;"Verified",$I15&lt;&gt;"Canceled",$L15&lt;&gt;"",$L15&lt;='Lists &amp; Settings'!$B$2-'Lists &amp; Settings'!$B$4),"Stale Activity","On Track"))))))</f>
        <v/>
      </c>
      <c r="Y15" s="17" t="n">
        <v>46266</v>
      </c>
    </row>
    <row r="16">
      <c r="A16" s="16" t="n"/>
      <c r="B16" s="17" t="n"/>
      <c r="C16" s="16" t="n"/>
      <c r="D16" s="16" t="n"/>
      <c r="E16" s="16" t="n"/>
      <c r="F16" s="16" t="n"/>
      <c r="G16" s="16" t="n"/>
      <c r="H16" s="16" t="n"/>
      <c r="I16" s="18" t="n"/>
      <c r="J16" s="18" t="n"/>
      <c r="K16" s="16" t="n"/>
      <c r="L16" s="17" t="n"/>
      <c r="M16" s="17" t="n"/>
      <c r="N16" s="18" t="n"/>
      <c r="O16" s="18" t="n"/>
      <c r="P16" s="19" t="n"/>
      <c r="Q16" s="19" t="n"/>
      <c r="R16" s="20" t="n"/>
      <c r="S16" s="18" t="n"/>
      <c r="T16" s="18" t="n"/>
      <c r="U16" s="16" t="n"/>
      <c r="V16" s="21" t="n"/>
      <c r="W16" s="22">
        <f>IF($A16="","",IF($B16="","",$B16-'Lists &amp; Settings'!$B$2))</f>
        <v/>
      </c>
      <c r="X16" s="23">
        <f>IF($A16="","",IF(OR($B16="",$C16="",$F16="",$I16="",$K16=""),"Missing Required Field",IF(AND($I16&lt;&gt;"Canceled",$B16&lt;'Lists &amp; Settings'!$B$2),"Past Appointment",IF(OR($O16="Inactive",$O16="Unable to Confirm"),"Coverage Issue",IF(AND($I16&lt;&gt;"Verified",$I16&lt;&gt;"Canceled",$M16&lt;&gt;"",$M16&lt;'Lists &amp; Settings'!$B$2),"Overdue Follow-Up",IF(AND($I16&lt;&gt;"Verified",$I16&lt;&gt;"Canceled",$B16&gt;='Lists &amp; Settings'!$B$2,$B16&lt;='Lists &amp; Settings'!$B$2+'Lists &amp; Settings'!$B$3),"Due Soon",IF(AND($I16&lt;&gt;"Verified",$I16&lt;&gt;"Canceled",$L16&lt;&gt;"",$L16&lt;='Lists &amp; Settings'!$B$2-'Lists &amp; Settings'!$B$4),"Stale Activity","On Track"))))))</f>
        <v/>
      </c>
      <c r="Y16" s="17" t="n"/>
    </row>
    <row r="17">
      <c r="A17" s="16" t="n"/>
      <c r="B17" s="17" t="n"/>
      <c r="C17" s="16" t="n"/>
      <c r="D17" s="16" t="n"/>
      <c r="E17" s="16" t="n"/>
      <c r="F17" s="16" t="n"/>
      <c r="G17" s="16" t="n"/>
      <c r="H17" s="16" t="n"/>
      <c r="I17" s="18" t="n"/>
      <c r="J17" s="18" t="n"/>
      <c r="K17" s="16" t="n"/>
      <c r="L17" s="17" t="n"/>
      <c r="M17" s="17" t="n"/>
      <c r="N17" s="18" t="n"/>
      <c r="O17" s="18" t="n"/>
      <c r="P17" s="19" t="n"/>
      <c r="Q17" s="19" t="n"/>
      <c r="R17" s="20" t="n"/>
      <c r="S17" s="18" t="n"/>
      <c r="T17" s="18" t="n"/>
      <c r="U17" s="16" t="n"/>
      <c r="V17" s="21" t="n"/>
      <c r="W17" s="22">
        <f>IF($A17="","",IF($B17="","",$B17-'Lists &amp; Settings'!$B$2))</f>
        <v/>
      </c>
      <c r="X17" s="23">
        <f>IF($A17="","",IF(OR($B17="",$C17="",$F17="",$I17="",$K17=""),"Missing Required Field",IF(AND($I17&lt;&gt;"Canceled",$B17&lt;'Lists &amp; Settings'!$B$2),"Past Appointment",IF(OR($O17="Inactive",$O17="Unable to Confirm"),"Coverage Issue",IF(AND($I17&lt;&gt;"Verified",$I17&lt;&gt;"Canceled",$M17&lt;&gt;"",$M17&lt;'Lists &amp; Settings'!$B$2),"Overdue Follow-Up",IF(AND($I17&lt;&gt;"Verified",$I17&lt;&gt;"Canceled",$B17&gt;='Lists &amp; Settings'!$B$2,$B17&lt;='Lists &amp; Settings'!$B$2+'Lists &amp; Settings'!$B$3),"Due Soon",IF(AND($I17&lt;&gt;"Verified",$I17&lt;&gt;"Canceled",$L17&lt;&gt;"",$L17&lt;='Lists &amp; Settings'!$B$2-'Lists &amp; Settings'!$B$4),"Stale Activity","On Track"))))))</f>
        <v/>
      </c>
      <c r="Y17" s="17" t="n"/>
    </row>
    <row r="18">
      <c r="A18" s="16" t="n"/>
      <c r="B18" s="17" t="n"/>
      <c r="C18" s="16" t="n"/>
      <c r="D18" s="16" t="n"/>
      <c r="E18" s="16" t="n"/>
      <c r="F18" s="16" t="n"/>
      <c r="G18" s="16" t="n"/>
      <c r="H18" s="16" t="n"/>
      <c r="I18" s="18" t="n"/>
      <c r="J18" s="18" t="n"/>
      <c r="K18" s="16" t="n"/>
      <c r="L18" s="17" t="n"/>
      <c r="M18" s="17" t="n"/>
      <c r="N18" s="18" t="n"/>
      <c r="O18" s="18" t="n"/>
      <c r="P18" s="19" t="n"/>
      <c r="Q18" s="19" t="n"/>
      <c r="R18" s="20" t="n"/>
      <c r="S18" s="18" t="n"/>
      <c r="T18" s="18" t="n"/>
      <c r="U18" s="16" t="n"/>
      <c r="V18" s="21" t="n"/>
      <c r="W18" s="22">
        <f>IF($A18="","",IF($B18="","",$B18-'Lists &amp; Settings'!$B$2))</f>
        <v/>
      </c>
      <c r="X18" s="23">
        <f>IF($A18="","",IF(OR($B18="",$C18="",$F18="",$I18="",$K18=""),"Missing Required Field",IF(AND($I18&lt;&gt;"Canceled",$B18&lt;'Lists &amp; Settings'!$B$2),"Past Appointment",IF(OR($O18="Inactive",$O18="Unable to Confirm"),"Coverage Issue",IF(AND($I18&lt;&gt;"Verified",$I18&lt;&gt;"Canceled",$M18&lt;&gt;"",$M18&lt;'Lists &amp; Settings'!$B$2),"Overdue Follow-Up",IF(AND($I18&lt;&gt;"Verified",$I18&lt;&gt;"Canceled",$B18&gt;='Lists &amp; Settings'!$B$2,$B18&lt;='Lists &amp; Settings'!$B$2+'Lists &amp; Settings'!$B$3),"Due Soon",IF(AND($I18&lt;&gt;"Verified",$I18&lt;&gt;"Canceled",$L18&lt;&gt;"",$L18&lt;='Lists &amp; Settings'!$B$2-'Lists &amp; Settings'!$B$4),"Stale Activity","On Track"))))))</f>
        <v/>
      </c>
      <c r="Y18" s="17" t="n"/>
    </row>
    <row r="19">
      <c r="A19" s="16" t="n"/>
      <c r="B19" s="17" t="n"/>
      <c r="C19" s="16" t="n"/>
      <c r="D19" s="16" t="n"/>
      <c r="E19" s="16" t="n"/>
      <c r="F19" s="16" t="n"/>
      <c r="G19" s="16" t="n"/>
      <c r="H19" s="16" t="n"/>
      <c r="I19" s="18" t="n"/>
      <c r="J19" s="18" t="n"/>
      <c r="K19" s="16" t="n"/>
      <c r="L19" s="17" t="n"/>
      <c r="M19" s="17" t="n"/>
      <c r="N19" s="18" t="n"/>
      <c r="O19" s="18" t="n"/>
      <c r="P19" s="19" t="n"/>
      <c r="Q19" s="19" t="n"/>
      <c r="R19" s="20" t="n"/>
      <c r="S19" s="18" t="n"/>
      <c r="T19" s="18" t="n"/>
      <c r="U19" s="16" t="n"/>
      <c r="V19" s="21" t="n"/>
      <c r="W19" s="22">
        <f>IF($A19="","",IF($B19="","",$B19-'Lists &amp; Settings'!$B$2))</f>
        <v/>
      </c>
      <c r="X19" s="23">
        <f>IF($A19="","",IF(OR($B19="",$C19="",$F19="",$I19="",$K19=""),"Missing Required Field",IF(AND($I19&lt;&gt;"Canceled",$B19&lt;'Lists &amp; Settings'!$B$2),"Past Appointment",IF(OR($O19="Inactive",$O19="Unable to Confirm"),"Coverage Issue",IF(AND($I19&lt;&gt;"Verified",$I19&lt;&gt;"Canceled",$M19&lt;&gt;"",$M19&lt;'Lists &amp; Settings'!$B$2),"Overdue Follow-Up",IF(AND($I19&lt;&gt;"Verified",$I19&lt;&gt;"Canceled",$B19&gt;='Lists &amp; Settings'!$B$2,$B19&lt;='Lists &amp; Settings'!$B$2+'Lists &amp; Settings'!$B$3),"Due Soon",IF(AND($I19&lt;&gt;"Verified",$I19&lt;&gt;"Canceled",$L19&lt;&gt;"",$L19&lt;='Lists &amp; Settings'!$B$2-'Lists &amp; Settings'!$B$4),"Stale Activity","On Track"))))))</f>
        <v/>
      </c>
      <c r="Y19" s="17" t="n"/>
    </row>
    <row r="20">
      <c r="A20" s="16" t="n"/>
      <c r="B20" s="17" t="n"/>
      <c r="C20" s="16" t="n"/>
      <c r="D20" s="16" t="n"/>
      <c r="E20" s="16" t="n"/>
      <c r="F20" s="16" t="n"/>
      <c r="G20" s="16" t="n"/>
      <c r="H20" s="16" t="n"/>
      <c r="I20" s="18" t="n"/>
      <c r="J20" s="18" t="n"/>
      <c r="K20" s="16" t="n"/>
      <c r="L20" s="17" t="n"/>
      <c r="M20" s="17" t="n"/>
      <c r="N20" s="18" t="n"/>
      <c r="O20" s="18" t="n"/>
      <c r="P20" s="19" t="n"/>
      <c r="Q20" s="19" t="n"/>
      <c r="R20" s="20" t="n"/>
      <c r="S20" s="18" t="n"/>
      <c r="T20" s="18" t="n"/>
      <c r="U20" s="16" t="n"/>
      <c r="V20" s="21" t="n"/>
      <c r="W20" s="22">
        <f>IF($A20="","",IF($B20="","",$B20-'Lists &amp; Settings'!$B$2))</f>
        <v/>
      </c>
      <c r="X20" s="23">
        <f>IF($A20="","",IF(OR($B20="",$C20="",$F20="",$I20="",$K20=""),"Missing Required Field",IF(AND($I20&lt;&gt;"Canceled",$B20&lt;'Lists &amp; Settings'!$B$2),"Past Appointment",IF(OR($O20="Inactive",$O20="Unable to Confirm"),"Coverage Issue",IF(AND($I20&lt;&gt;"Verified",$I20&lt;&gt;"Canceled",$M20&lt;&gt;"",$M20&lt;'Lists &amp; Settings'!$B$2),"Overdue Follow-Up",IF(AND($I20&lt;&gt;"Verified",$I20&lt;&gt;"Canceled",$B20&gt;='Lists &amp; Settings'!$B$2,$B20&lt;='Lists &amp; Settings'!$B$2+'Lists &amp; Settings'!$B$3),"Due Soon",IF(AND($I20&lt;&gt;"Verified",$I20&lt;&gt;"Canceled",$L20&lt;&gt;"",$L20&lt;='Lists &amp; Settings'!$B$2-'Lists &amp; Settings'!$B$4),"Stale Activity","On Track"))))))</f>
        <v/>
      </c>
      <c r="Y20" s="17" t="n"/>
    </row>
    <row r="21">
      <c r="A21" s="16" t="n"/>
      <c r="B21" s="17" t="n"/>
      <c r="C21" s="16" t="n"/>
      <c r="D21" s="16" t="n"/>
      <c r="E21" s="16" t="n"/>
      <c r="F21" s="16" t="n"/>
      <c r="G21" s="16" t="n"/>
      <c r="H21" s="16" t="n"/>
      <c r="I21" s="18" t="n"/>
      <c r="J21" s="18" t="n"/>
      <c r="K21" s="16" t="n"/>
      <c r="L21" s="17" t="n"/>
      <c r="M21" s="17" t="n"/>
      <c r="N21" s="18" t="n"/>
      <c r="O21" s="18" t="n"/>
      <c r="P21" s="19" t="n"/>
      <c r="Q21" s="19" t="n"/>
      <c r="R21" s="20" t="n"/>
      <c r="S21" s="18" t="n"/>
      <c r="T21" s="18" t="n"/>
      <c r="U21" s="16" t="n"/>
      <c r="V21" s="21" t="n"/>
      <c r="W21" s="22">
        <f>IF($A21="","",IF($B21="","",$B21-'Lists &amp; Settings'!$B$2))</f>
        <v/>
      </c>
      <c r="X21" s="23">
        <f>IF($A21="","",IF(OR($B21="",$C21="",$F21="",$I21="",$K21=""),"Missing Required Field",IF(AND($I21&lt;&gt;"Canceled",$B21&lt;'Lists &amp; Settings'!$B$2),"Past Appointment",IF(OR($O21="Inactive",$O21="Unable to Confirm"),"Coverage Issue",IF(AND($I21&lt;&gt;"Verified",$I21&lt;&gt;"Canceled",$M21&lt;&gt;"",$M21&lt;'Lists &amp; Settings'!$B$2),"Overdue Follow-Up",IF(AND($I21&lt;&gt;"Verified",$I21&lt;&gt;"Canceled",$B21&gt;='Lists &amp; Settings'!$B$2,$B21&lt;='Lists &amp; Settings'!$B$2+'Lists &amp; Settings'!$B$3),"Due Soon",IF(AND($I21&lt;&gt;"Verified",$I21&lt;&gt;"Canceled",$L21&lt;&gt;"",$L21&lt;='Lists &amp; Settings'!$B$2-'Lists &amp; Settings'!$B$4),"Stale Activity","On Track"))))))</f>
        <v/>
      </c>
      <c r="Y21" s="17" t="n"/>
    </row>
    <row r="22">
      <c r="A22" s="16" t="n"/>
      <c r="B22" s="17" t="n"/>
      <c r="C22" s="16" t="n"/>
      <c r="D22" s="16" t="n"/>
      <c r="E22" s="16" t="n"/>
      <c r="F22" s="16" t="n"/>
      <c r="G22" s="16" t="n"/>
      <c r="H22" s="16" t="n"/>
      <c r="I22" s="18" t="n"/>
      <c r="J22" s="18" t="n"/>
      <c r="K22" s="16" t="n"/>
      <c r="L22" s="17" t="n"/>
      <c r="M22" s="17" t="n"/>
      <c r="N22" s="18" t="n"/>
      <c r="O22" s="18" t="n"/>
      <c r="P22" s="19" t="n"/>
      <c r="Q22" s="19" t="n"/>
      <c r="R22" s="20" t="n"/>
      <c r="S22" s="18" t="n"/>
      <c r="T22" s="18" t="n"/>
      <c r="U22" s="16" t="n"/>
      <c r="V22" s="21" t="n"/>
      <c r="W22" s="22">
        <f>IF($A22="","",IF($B22="","",$B22-'Lists &amp; Settings'!$B$2))</f>
        <v/>
      </c>
      <c r="X22" s="23">
        <f>IF($A22="","",IF(OR($B22="",$C22="",$F22="",$I22="",$K22=""),"Missing Required Field",IF(AND($I22&lt;&gt;"Canceled",$B22&lt;'Lists &amp; Settings'!$B$2),"Past Appointment",IF(OR($O22="Inactive",$O22="Unable to Confirm"),"Coverage Issue",IF(AND($I22&lt;&gt;"Verified",$I22&lt;&gt;"Canceled",$M22&lt;&gt;"",$M22&lt;'Lists &amp; Settings'!$B$2),"Overdue Follow-Up",IF(AND($I22&lt;&gt;"Verified",$I22&lt;&gt;"Canceled",$B22&gt;='Lists &amp; Settings'!$B$2,$B22&lt;='Lists &amp; Settings'!$B$2+'Lists &amp; Settings'!$B$3),"Due Soon",IF(AND($I22&lt;&gt;"Verified",$I22&lt;&gt;"Canceled",$L22&lt;&gt;"",$L22&lt;='Lists &amp; Settings'!$B$2-'Lists &amp; Settings'!$B$4),"Stale Activity","On Track"))))))</f>
        <v/>
      </c>
      <c r="Y22" s="17" t="n"/>
    </row>
    <row r="23">
      <c r="A23" s="16" t="n"/>
      <c r="B23" s="17" t="n"/>
      <c r="C23" s="16" t="n"/>
      <c r="D23" s="16" t="n"/>
      <c r="E23" s="16" t="n"/>
      <c r="F23" s="16" t="n"/>
      <c r="G23" s="16" t="n"/>
      <c r="H23" s="16" t="n"/>
      <c r="I23" s="18" t="n"/>
      <c r="J23" s="18" t="n"/>
      <c r="K23" s="16" t="n"/>
      <c r="L23" s="17" t="n"/>
      <c r="M23" s="17" t="n"/>
      <c r="N23" s="18" t="n"/>
      <c r="O23" s="18" t="n"/>
      <c r="P23" s="19" t="n"/>
      <c r="Q23" s="19" t="n"/>
      <c r="R23" s="20" t="n"/>
      <c r="S23" s="18" t="n"/>
      <c r="T23" s="18" t="n"/>
      <c r="U23" s="16" t="n"/>
      <c r="V23" s="21" t="n"/>
      <c r="W23" s="22">
        <f>IF($A23="","",IF($B23="","",$B23-'Lists &amp; Settings'!$B$2))</f>
        <v/>
      </c>
      <c r="X23" s="23">
        <f>IF($A23="","",IF(OR($B23="",$C23="",$F23="",$I23="",$K23=""),"Missing Required Field",IF(AND($I23&lt;&gt;"Canceled",$B23&lt;'Lists &amp; Settings'!$B$2),"Past Appointment",IF(OR($O23="Inactive",$O23="Unable to Confirm"),"Coverage Issue",IF(AND($I23&lt;&gt;"Verified",$I23&lt;&gt;"Canceled",$M23&lt;&gt;"",$M23&lt;'Lists &amp; Settings'!$B$2),"Overdue Follow-Up",IF(AND($I23&lt;&gt;"Verified",$I23&lt;&gt;"Canceled",$B23&gt;='Lists &amp; Settings'!$B$2,$B23&lt;='Lists &amp; Settings'!$B$2+'Lists &amp; Settings'!$B$3),"Due Soon",IF(AND($I23&lt;&gt;"Verified",$I23&lt;&gt;"Canceled",$L23&lt;&gt;"",$L23&lt;='Lists &amp; Settings'!$B$2-'Lists &amp; Settings'!$B$4),"Stale Activity","On Track"))))))</f>
        <v/>
      </c>
      <c r="Y23" s="17" t="n"/>
    </row>
    <row r="24">
      <c r="A24" s="16" t="n"/>
      <c r="B24" s="17" t="n"/>
      <c r="C24" s="16" t="n"/>
      <c r="D24" s="16" t="n"/>
      <c r="E24" s="16" t="n"/>
      <c r="F24" s="16" t="n"/>
      <c r="G24" s="16" t="n"/>
      <c r="H24" s="16" t="n"/>
      <c r="I24" s="18" t="n"/>
      <c r="J24" s="18" t="n"/>
      <c r="K24" s="16" t="n"/>
      <c r="L24" s="17" t="n"/>
      <c r="M24" s="17" t="n"/>
      <c r="N24" s="18" t="n"/>
      <c r="O24" s="18" t="n"/>
      <c r="P24" s="19" t="n"/>
      <c r="Q24" s="19" t="n"/>
      <c r="R24" s="20" t="n"/>
      <c r="S24" s="18" t="n"/>
      <c r="T24" s="18" t="n"/>
      <c r="U24" s="16" t="n"/>
      <c r="V24" s="21" t="n"/>
      <c r="W24" s="22">
        <f>IF($A24="","",IF($B24="","",$B24-'Lists &amp; Settings'!$B$2))</f>
        <v/>
      </c>
      <c r="X24" s="23">
        <f>IF($A24="","",IF(OR($B24="",$C24="",$F24="",$I24="",$K24=""),"Missing Required Field",IF(AND($I24&lt;&gt;"Canceled",$B24&lt;'Lists &amp; Settings'!$B$2),"Past Appointment",IF(OR($O24="Inactive",$O24="Unable to Confirm"),"Coverage Issue",IF(AND($I24&lt;&gt;"Verified",$I24&lt;&gt;"Canceled",$M24&lt;&gt;"",$M24&lt;'Lists &amp; Settings'!$B$2),"Overdue Follow-Up",IF(AND($I24&lt;&gt;"Verified",$I24&lt;&gt;"Canceled",$B24&gt;='Lists &amp; Settings'!$B$2,$B24&lt;='Lists &amp; Settings'!$B$2+'Lists &amp; Settings'!$B$3),"Due Soon",IF(AND($I24&lt;&gt;"Verified",$I24&lt;&gt;"Canceled",$L24&lt;&gt;"",$L24&lt;='Lists &amp; Settings'!$B$2-'Lists &amp; Settings'!$B$4),"Stale Activity","On Track"))))))</f>
        <v/>
      </c>
      <c r="Y24" s="17" t="n"/>
    </row>
    <row r="25">
      <c r="A25" s="16" t="n"/>
      <c r="B25" s="17" t="n"/>
      <c r="C25" s="16" t="n"/>
      <c r="D25" s="16" t="n"/>
      <c r="E25" s="16" t="n"/>
      <c r="F25" s="16" t="n"/>
      <c r="G25" s="16" t="n"/>
      <c r="H25" s="16" t="n"/>
      <c r="I25" s="18" t="n"/>
      <c r="J25" s="18" t="n"/>
      <c r="K25" s="16" t="n"/>
      <c r="L25" s="17" t="n"/>
      <c r="M25" s="17" t="n"/>
      <c r="N25" s="18" t="n"/>
      <c r="O25" s="18" t="n"/>
      <c r="P25" s="19" t="n"/>
      <c r="Q25" s="19" t="n"/>
      <c r="R25" s="20" t="n"/>
      <c r="S25" s="18" t="n"/>
      <c r="T25" s="18" t="n"/>
      <c r="U25" s="16" t="n"/>
      <c r="V25" s="21" t="n"/>
      <c r="W25" s="22">
        <f>IF($A25="","",IF($B25="","",$B25-'Lists &amp; Settings'!$B$2))</f>
        <v/>
      </c>
      <c r="X25" s="23">
        <f>IF($A25="","",IF(OR($B25="",$C25="",$F25="",$I25="",$K25=""),"Missing Required Field",IF(AND($I25&lt;&gt;"Canceled",$B25&lt;'Lists &amp; Settings'!$B$2),"Past Appointment",IF(OR($O25="Inactive",$O25="Unable to Confirm"),"Coverage Issue",IF(AND($I25&lt;&gt;"Verified",$I25&lt;&gt;"Canceled",$M25&lt;&gt;"",$M25&lt;'Lists &amp; Settings'!$B$2),"Overdue Follow-Up",IF(AND($I25&lt;&gt;"Verified",$I25&lt;&gt;"Canceled",$B25&gt;='Lists &amp; Settings'!$B$2,$B25&lt;='Lists &amp; Settings'!$B$2+'Lists &amp; Settings'!$B$3),"Due Soon",IF(AND($I25&lt;&gt;"Verified",$I25&lt;&gt;"Canceled",$L25&lt;&gt;"",$L25&lt;='Lists &amp; Settings'!$B$2-'Lists &amp; Settings'!$B$4),"Stale Activity","On Track"))))))</f>
        <v/>
      </c>
      <c r="Y25" s="17" t="n"/>
    </row>
    <row r="26">
      <c r="A26" s="16" t="n"/>
      <c r="B26" s="17" t="n"/>
      <c r="C26" s="16" t="n"/>
      <c r="D26" s="16" t="n"/>
      <c r="E26" s="16" t="n"/>
      <c r="F26" s="16" t="n"/>
      <c r="G26" s="16" t="n"/>
      <c r="H26" s="16" t="n"/>
      <c r="I26" s="18" t="n"/>
      <c r="J26" s="18" t="n"/>
      <c r="K26" s="16" t="n"/>
      <c r="L26" s="17" t="n"/>
      <c r="M26" s="17" t="n"/>
      <c r="N26" s="18" t="n"/>
      <c r="O26" s="18" t="n"/>
      <c r="P26" s="19" t="n"/>
      <c r="Q26" s="19" t="n"/>
      <c r="R26" s="20" t="n"/>
      <c r="S26" s="18" t="n"/>
      <c r="T26" s="18" t="n"/>
      <c r="U26" s="16" t="n"/>
      <c r="V26" s="21" t="n"/>
      <c r="W26" s="22">
        <f>IF($A26="","",IF($B26="","",$B26-'Lists &amp; Settings'!$B$2))</f>
        <v/>
      </c>
      <c r="X26" s="23">
        <f>IF($A26="","",IF(OR($B26="",$C26="",$F26="",$I26="",$K26=""),"Missing Required Field",IF(AND($I26&lt;&gt;"Canceled",$B26&lt;'Lists &amp; Settings'!$B$2),"Past Appointment",IF(OR($O26="Inactive",$O26="Unable to Confirm"),"Coverage Issue",IF(AND($I26&lt;&gt;"Verified",$I26&lt;&gt;"Canceled",$M26&lt;&gt;"",$M26&lt;'Lists &amp; Settings'!$B$2),"Overdue Follow-Up",IF(AND($I26&lt;&gt;"Verified",$I26&lt;&gt;"Canceled",$B26&gt;='Lists &amp; Settings'!$B$2,$B26&lt;='Lists &amp; Settings'!$B$2+'Lists &amp; Settings'!$B$3),"Due Soon",IF(AND($I26&lt;&gt;"Verified",$I26&lt;&gt;"Canceled",$L26&lt;&gt;"",$L26&lt;='Lists &amp; Settings'!$B$2-'Lists &amp; Settings'!$B$4),"Stale Activity","On Track"))))))</f>
        <v/>
      </c>
      <c r="Y26" s="17" t="n"/>
    </row>
    <row r="27">
      <c r="A27" s="16" t="n"/>
      <c r="B27" s="17" t="n"/>
      <c r="C27" s="16" t="n"/>
      <c r="D27" s="16" t="n"/>
      <c r="E27" s="16" t="n"/>
      <c r="F27" s="16" t="n"/>
      <c r="G27" s="16" t="n"/>
      <c r="H27" s="16" t="n"/>
      <c r="I27" s="18" t="n"/>
      <c r="J27" s="18" t="n"/>
      <c r="K27" s="16" t="n"/>
      <c r="L27" s="17" t="n"/>
      <c r="M27" s="17" t="n"/>
      <c r="N27" s="18" t="n"/>
      <c r="O27" s="18" t="n"/>
      <c r="P27" s="19" t="n"/>
      <c r="Q27" s="19" t="n"/>
      <c r="R27" s="20" t="n"/>
      <c r="S27" s="18" t="n"/>
      <c r="T27" s="18" t="n"/>
      <c r="U27" s="16" t="n"/>
      <c r="V27" s="21" t="n"/>
      <c r="W27" s="22">
        <f>IF($A27="","",IF($B27="","",$B27-'Lists &amp; Settings'!$B$2))</f>
        <v/>
      </c>
      <c r="X27" s="23">
        <f>IF($A27="","",IF(OR($B27="",$C27="",$F27="",$I27="",$K27=""),"Missing Required Field",IF(AND($I27&lt;&gt;"Canceled",$B27&lt;'Lists &amp; Settings'!$B$2),"Past Appointment",IF(OR($O27="Inactive",$O27="Unable to Confirm"),"Coverage Issue",IF(AND($I27&lt;&gt;"Verified",$I27&lt;&gt;"Canceled",$M27&lt;&gt;"",$M27&lt;'Lists &amp; Settings'!$B$2),"Overdue Follow-Up",IF(AND($I27&lt;&gt;"Verified",$I27&lt;&gt;"Canceled",$B27&gt;='Lists &amp; Settings'!$B$2,$B27&lt;='Lists &amp; Settings'!$B$2+'Lists &amp; Settings'!$B$3),"Due Soon",IF(AND($I27&lt;&gt;"Verified",$I27&lt;&gt;"Canceled",$L27&lt;&gt;"",$L27&lt;='Lists &amp; Settings'!$B$2-'Lists &amp; Settings'!$B$4),"Stale Activity","On Track"))))))</f>
        <v/>
      </c>
      <c r="Y27" s="17" t="n"/>
    </row>
    <row r="28">
      <c r="A28" s="16" t="n"/>
      <c r="B28" s="17" t="n"/>
      <c r="C28" s="16" t="n"/>
      <c r="D28" s="16" t="n"/>
      <c r="E28" s="16" t="n"/>
      <c r="F28" s="16" t="n"/>
      <c r="G28" s="16" t="n"/>
      <c r="H28" s="16" t="n"/>
      <c r="I28" s="18" t="n"/>
      <c r="J28" s="18" t="n"/>
      <c r="K28" s="16" t="n"/>
      <c r="L28" s="17" t="n"/>
      <c r="M28" s="17" t="n"/>
      <c r="N28" s="18" t="n"/>
      <c r="O28" s="18" t="n"/>
      <c r="P28" s="19" t="n"/>
      <c r="Q28" s="19" t="n"/>
      <c r="R28" s="20" t="n"/>
      <c r="S28" s="18" t="n"/>
      <c r="T28" s="18" t="n"/>
      <c r="U28" s="16" t="n"/>
      <c r="V28" s="21" t="n"/>
      <c r="W28" s="22">
        <f>IF($A28="","",IF($B28="","",$B28-'Lists &amp; Settings'!$B$2))</f>
        <v/>
      </c>
      <c r="X28" s="23">
        <f>IF($A28="","",IF(OR($B28="",$C28="",$F28="",$I28="",$K28=""),"Missing Required Field",IF(AND($I28&lt;&gt;"Canceled",$B28&lt;'Lists &amp; Settings'!$B$2),"Past Appointment",IF(OR($O28="Inactive",$O28="Unable to Confirm"),"Coverage Issue",IF(AND($I28&lt;&gt;"Verified",$I28&lt;&gt;"Canceled",$M28&lt;&gt;"",$M28&lt;'Lists &amp; Settings'!$B$2),"Overdue Follow-Up",IF(AND($I28&lt;&gt;"Verified",$I28&lt;&gt;"Canceled",$B28&gt;='Lists &amp; Settings'!$B$2,$B28&lt;='Lists &amp; Settings'!$B$2+'Lists &amp; Settings'!$B$3),"Due Soon",IF(AND($I28&lt;&gt;"Verified",$I28&lt;&gt;"Canceled",$L28&lt;&gt;"",$L28&lt;='Lists &amp; Settings'!$B$2-'Lists &amp; Settings'!$B$4),"Stale Activity","On Track"))))))</f>
        <v/>
      </c>
      <c r="Y28" s="17" t="n"/>
    </row>
    <row r="29">
      <c r="A29" s="16" t="n"/>
      <c r="B29" s="17" t="n"/>
      <c r="C29" s="16" t="n"/>
      <c r="D29" s="16" t="n"/>
      <c r="E29" s="16" t="n"/>
      <c r="F29" s="16" t="n"/>
      <c r="G29" s="16" t="n"/>
      <c r="H29" s="16" t="n"/>
      <c r="I29" s="18" t="n"/>
      <c r="J29" s="18" t="n"/>
      <c r="K29" s="16" t="n"/>
      <c r="L29" s="17" t="n"/>
      <c r="M29" s="17" t="n"/>
      <c r="N29" s="18" t="n"/>
      <c r="O29" s="18" t="n"/>
      <c r="P29" s="19" t="n"/>
      <c r="Q29" s="19" t="n"/>
      <c r="R29" s="20" t="n"/>
      <c r="S29" s="18" t="n"/>
      <c r="T29" s="18" t="n"/>
      <c r="U29" s="16" t="n"/>
      <c r="V29" s="21" t="n"/>
      <c r="W29" s="22">
        <f>IF($A29="","",IF($B29="","",$B29-'Lists &amp; Settings'!$B$2))</f>
        <v/>
      </c>
      <c r="X29" s="23">
        <f>IF($A29="","",IF(OR($B29="",$C29="",$F29="",$I29="",$K29=""),"Missing Required Field",IF(AND($I29&lt;&gt;"Canceled",$B29&lt;'Lists &amp; Settings'!$B$2),"Past Appointment",IF(OR($O29="Inactive",$O29="Unable to Confirm"),"Coverage Issue",IF(AND($I29&lt;&gt;"Verified",$I29&lt;&gt;"Canceled",$M29&lt;&gt;"",$M29&lt;'Lists &amp; Settings'!$B$2),"Overdue Follow-Up",IF(AND($I29&lt;&gt;"Verified",$I29&lt;&gt;"Canceled",$B29&gt;='Lists &amp; Settings'!$B$2,$B29&lt;='Lists &amp; Settings'!$B$2+'Lists &amp; Settings'!$B$3),"Due Soon",IF(AND($I29&lt;&gt;"Verified",$I29&lt;&gt;"Canceled",$L29&lt;&gt;"",$L29&lt;='Lists &amp; Settings'!$B$2-'Lists &amp; Settings'!$B$4),"Stale Activity","On Track"))))))</f>
        <v/>
      </c>
      <c r="Y29" s="17" t="n"/>
    </row>
    <row r="30">
      <c r="A30" s="16" t="n"/>
      <c r="B30" s="17" t="n"/>
      <c r="C30" s="16" t="n"/>
      <c r="D30" s="16" t="n"/>
      <c r="E30" s="16" t="n"/>
      <c r="F30" s="16" t="n"/>
      <c r="G30" s="16" t="n"/>
      <c r="H30" s="16" t="n"/>
      <c r="I30" s="18" t="n"/>
      <c r="J30" s="18" t="n"/>
      <c r="K30" s="16" t="n"/>
      <c r="L30" s="17" t="n"/>
      <c r="M30" s="17" t="n"/>
      <c r="N30" s="18" t="n"/>
      <c r="O30" s="18" t="n"/>
      <c r="P30" s="19" t="n"/>
      <c r="Q30" s="19" t="n"/>
      <c r="R30" s="20" t="n"/>
      <c r="S30" s="18" t="n"/>
      <c r="T30" s="18" t="n"/>
      <c r="U30" s="16" t="n"/>
      <c r="V30" s="21" t="n"/>
      <c r="W30" s="22">
        <f>IF($A30="","",IF($B30="","",$B30-'Lists &amp; Settings'!$B$2))</f>
        <v/>
      </c>
      <c r="X30" s="23">
        <f>IF($A30="","",IF(OR($B30="",$C30="",$F30="",$I30="",$K30=""),"Missing Required Field",IF(AND($I30&lt;&gt;"Canceled",$B30&lt;'Lists &amp; Settings'!$B$2),"Past Appointment",IF(OR($O30="Inactive",$O30="Unable to Confirm"),"Coverage Issue",IF(AND($I30&lt;&gt;"Verified",$I30&lt;&gt;"Canceled",$M30&lt;&gt;"",$M30&lt;'Lists &amp; Settings'!$B$2),"Overdue Follow-Up",IF(AND($I30&lt;&gt;"Verified",$I30&lt;&gt;"Canceled",$B30&gt;='Lists &amp; Settings'!$B$2,$B30&lt;='Lists &amp; Settings'!$B$2+'Lists &amp; Settings'!$B$3),"Due Soon",IF(AND($I30&lt;&gt;"Verified",$I30&lt;&gt;"Canceled",$L30&lt;&gt;"",$L30&lt;='Lists &amp; Settings'!$B$2-'Lists &amp; Settings'!$B$4),"Stale Activity","On Track"))))))</f>
        <v/>
      </c>
      <c r="Y30" s="17" t="n"/>
    </row>
    <row r="31">
      <c r="A31" s="16" t="n"/>
      <c r="B31" s="17" t="n"/>
      <c r="C31" s="16" t="n"/>
      <c r="D31" s="16" t="n"/>
      <c r="E31" s="16" t="n"/>
      <c r="F31" s="16" t="n"/>
      <c r="G31" s="16" t="n"/>
      <c r="H31" s="16" t="n"/>
      <c r="I31" s="18" t="n"/>
      <c r="J31" s="18" t="n"/>
      <c r="K31" s="16" t="n"/>
      <c r="L31" s="17" t="n"/>
      <c r="M31" s="17" t="n"/>
      <c r="N31" s="18" t="n"/>
      <c r="O31" s="18" t="n"/>
      <c r="P31" s="19" t="n"/>
      <c r="Q31" s="19" t="n"/>
      <c r="R31" s="20" t="n"/>
      <c r="S31" s="18" t="n"/>
      <c r="T31" s="18" t="n"/>
      <c r="U31" s="16" t="n"/>
      <c r="V31" s="21" t="n"/>
      <c r="W31" s="22">
        <f>IF($A31="","",IF($B31="","",$B31-'Lists &amp; Settings'!$B$2))</f>
        <v/>
      </c>
      <c r="X31" s="23">
        <f>IF($A31="","",IF(OR($B31="",$C31="",$F31="",$I31="",$K31=""),"Missing Required Field",IF(AND($I31&lt;&gt;"Canceled",$B31&lt;'Lists &amp; Settings'!$B$2),"Past Appointment",IF(OR($O31="Inactive",$O31="Unable to Confirm"),"Coverage Issue",IF(AND($I31&lt;&gt;"Verified",$I31&lt;&gt;"Canceled",$M31&lt;&gt;"",$M31&lt;'Lists &amp; Settings'!$B$2),"Overdue Follow-Up",IF(AND($I31&lt;&gt;"Verified",$I31&lt;&gt;"Canceled",$B31&gt;='Lists &amp; Settings'!$B$2,$B31&lt;='Lists &amp; Settings'!$B$2+'Lists &amp; Settings'!$B$3),"Due Soon",IF(AND($I31&lt;&gt;"Verified",$I31&lt;&gt;"Canceled",$L31&lt;&gt;"",$L31&lt;='Lists &amp; Settings'!$B$2-'Lists &amp; Settings'!$B$4),"Stale Activity","On Track"))))))</f>
        <v/>
      </c>
      <c r="Y31" s="17" t="n"/>
    </row>
    <row r="32">
      <c r="A32" s="16" t="n"/>
      <c r="B32" s="17" t="n"/>
      <c r="C32" s="16" t="n"/>
      <c r="D32" s="16" t="n"/>
      <c r="E32" s="16" t="n"/>
      <c r="F32" s="16" t="n"/>
      <c r="G32" s="16" t="n"/>
      <c r="H32" s="16" t="n"/>
      <c r="I32" s="18" t="n"/>
      <c r="J32" s="18" t="n"/>
      <c r="K32" s="16" t="n"/>
      <c r="L32" s="17" t="n"/>
      <c r="M32" s="17" t="n"/>
      <c r="N32" s="18" t="n"/>
      <c r="O32" s="18" t="n"/>
      <c r="P32" s="19" t="n"/>
      <c r="Q32" s="19" t="n"/>
      <c r="R32" s="20" t="n"/>
      <c r="S32" s="18" t="n"/>
      <c r="T32" s="18" t="n"/>
      <c r="U32" s="16" t="n"/>
      <c r="V32" s="21" t="n"/>
      <c r="W32" s="22">
        <f>IF($A32="","",IF($B32="","",$B32-'Lists &amp; Settings'!$B$2))</f>
        <v/>
      </c>
      <c r="X32" s="23">
        <f>IF($A32="","",IF(OR($B32="",$C32="",$F32="",$I32="",$K32=""),"Missing Required Field",IF(AND($I32&lt;&gt;"Canceled",$B32&lt;'Lists &amp; Settings'!$B$2),"Past Appointment",IF(OR($O32="Inactive",$O32="Unable to Confirm"),"Coverage Issue",IF(AND($I32&lt;&gt;"Verified",$I32&lt;&gt;"Canceled",$M32&lt;&gt;"",$M32&lt;'Lists &amp; Settings'!$B$2),"Overdue Follow-Up",IF(AND($I32&lt;&gt;"Verified",$I32&lt;&gt;"Canceled",$B32&gt;='Lists &amp; Settings'!$B$2,$B32&lt;='Lists &amp; Settings'!$B$2+'Lists &amp; Settings'!$B$3),"Due Soon",IF(AND($I32&lt;&gt;"Verified",$I32&lt;&gt;"Canceled",$L32&lt;&gt;"",$L32&lt;='Lists &amp; Settings'!$B$2-'Lists &amp; Settings'!$B$4),"Stale Activity","On Track"))))))</f>
        <v/>
      </c>
      <c r="Y32" s="17" t="n"/>
    </row>
    <row r="33">
      <c r="A33" s="16" t="n"/>
      <c r="B33" s="17" t="n"/>
      <c r="C33" s="16" t="n"/>
      <c r="D33" s="16" t="n"/>
      <c r="E33" s="16" t="n"/>
      <c r="F33" s="16" t="n"/>
      <c r="G33" s="16" t="n"/>
      <c r="H33" s="16" t="n"/>
      <c r="I33" s="18" t="n"/>
      <c r="J33" s="18" t="n"/>
      <c r="K33" s="16" t="n"/>
      <c r="L33" s="17" t="n"/>
      <c r="M33" s="17" t="n"/>
      <c r="N33" s="18" t="n"/>
      <c r="O33" s="18" t="n"/>
      <c r="P33" s="19" t="n"/>
      <c r="Q33" s="19" t="n"/>
      <c r="R33" s="20" t="n"/>
      <c r="S33" s="18" t="n"/>
      <c r="T33" s="18" t="n"/>
      <c r="U33" s="16" t="n"/>
      <c r="V33" s="21" t="n"/>
      <c r="W33" s="22">
        <f>IF($A33="","",IF($B33="","",$B33-'Lists &amp; Settings'!$B$2))</f>
        <v/>
      </c>
      <c r="X33" s="23">
        <f>IF($A33="","",IF(OR($B33="",$C33="",$F33="",$I33="",$K33=""),"Missing Required Field",IF(AND($I33&lt;&gt;"Canceled",$B33&lt;'Lists &amp; Settings'!$B$2),"Past Appointment",IF(OR($O33="Inactive",$O33="Unable to Confirm"),"Coverage Issue",IF(AND($I33&lt;&gt;"Verified",$I33&lt;&gt;"Canceled",$M33&lt;&gt;"",$M33&lt;'Lists &amp; Settings'!$B$2),"Overdue Follow-Up",IF(AND($I33&lt;&gt;"Verified",$I33&lt;&gt;"Canceled",$B33&gt;='Lists &amp; Settings'!$B$2,$B33&lt;='Lists &amp; Settings'!$B$2+'Lists &amp; Settings'!$B$3),"Due Soon",IF(AND($I33&lt;&gt;"Verified",$I33&lt;&gt;"Canceled",$L33&lt;&gt;"",$L33&lt;='Lists &amp; Settings'!$B$2-'Lists &amp; Settings'!$B$4),"Stale Activity","On Track"))))))</f>
        <v/>
      </c>
      <c r="Y33" s="17" t="n"/>
    </row>
    <row r="34">
      <c r="A34" s="16" t="n"/>
      <c r="B34" s="17" t="n"/>
      <c r="C34" s="16" t="n"/>
      <c r="D34" s="16" t="n"/>
      <c r="E34" s="16" t="n"/>
      <c r="F34" s="16" t="n"/>
      <c r="G34" s="16" t="n"/>
      <c r="H34" s="16" t="n"/>
      <c r="I34" s="18" t="n"/>
      <c r="J34" s="18" t="n"/>
      <c r="K34" s="16" t="n"/>
      <c r="L34" s="17" t="n"/>
      <c r="M34" s="17" t="n"/>
      <c r="N34" s="18" t="n"/>
      <c r="O34" s="18" t="n"/>
      <c r="P34" s="19" t="n"/>
      <c r="Q34" s="19" t="n"/>
      <c r="R34" s="20" t="n"/>
      <c r="S34" s="18" t="n"/>
      <c r="T34" s="18" t="n"/>
      <c r="U34" s="16" t="n"/>
      <c r="V34" s="21" t="n"/>
      <c r="W34" s="22">
        <f>IF($A34="","",IF($B34="","",$B34-'Lists &amp; Settings'!$B$2))</f>
        <v/>
      </c>
      <c r="X34" s="23">
        <f>IF($A34="","",IF(OR($B34="",$C34="",$F34="",$I34="",$K34=""),"Missing Required Field",IF(AND($I34&lt;&gt;"Canceled",$B34&lt;'Lists &amp; Settings'!$B$2),"Past Appointment",IF(OR($O34="Inactive",$O34="Unable to Confirm"),"Coverage Issue",IF(AND($I34&lt;&gt;"Verified",$I34&lt;&gt;"Canceled",$M34&lt;&gt;"",$M34&lt;'Lists &amp; Settings'!$B$2),"Overdue Follow-Up",IF(AND($I34&lt;&gt;"Verified",$I34&lt;&gt;"Canceled",$B34&gt;='Lists &amp; Settings'!$B$2,$B34&lt;='Lists &amp; Settings'!$B$2+'Lists &amp; Settings'!$B$3),"Due Soon",IF(AND($I34&lt;&gt;"Verified",$I34&lt;&gt;"Canceled",$L34&lt;&gt;"",$L34&lt;='Lists &amp; Settings'!$B$2-'Lists &amp; Settings'!$B$4),"Stale Activity","On Track"))))))</f>
        <v/>
      </c>
      <c r="Y34" s="17" t="n"/>
    </row>
    <row r="35">
      <c r="A35" s="16" t="n"/>
      <c r="B35" s="17" t="n"/>
      <c r="C35" s="16" t="n"/>
      <c r="D35" s="16" t="n"/>
      <c r="E35" s="16" t="n"/>
      <c r="F35" s="16" t="n"/>
      <c r="G35" s="16" t="n"/>
      <c r="H35" s="16" t="n"/>
      <c r="I35" s="18" t="n"/>
      <c r="J35" s="18" t="n"/>
      <c r="K35" s="16" t="n"/>
      <c r="L35" s="17" t="n"/>
      <c r="M35" s="17" t="n"/>
      <c r="N35" s="18" t="n"/>
      <c r="O35" s="18" t="n"/>
      <c r="P35" s="19" t="n"/>
      <c r="Q35" s="19" t="n"/>
      <c r="R35" s="20" t="n"/>
      <c r="S35" s="18" t="n"/>
      <c r="T35" s="18" t="n"/>
      <c r="U35" s="16" t="n"/>
      <c r="V35" s="21" t="n"/>
      <c r="W35" s="22">
        <f>IF($A35="","",IF($B35="","",$B35-'Lists &amp; Settings'!$B$2))</f>
        <v/>
      </c>
      <c r="X35" s="23">
        <f>IF($A35="","",IF(OR($B35="",$C35="",$F35="",$I35="",$K35=""),"Missing Required Field",IF(AND($I35&lt;&gt;"Canceled",$B35&lt;'Lists &amp; Settings'!$B$2),"Past Appointment",IF(OR($O35="Inactive",$O35="Unable to Confirm"),"Coverage Issue",IF(AND($I35&lt;&gt;"Verified",$I35&lt;&gt;"Canceled",$M35&lt;&gt;"",$M35&lt;'Lists &amp; Settings'!$B$2),"Overdue Follow-Up",IF(AND($I35&lt;&gt;"Verified",$I35&lt;&gt;"Canceled",$B35&gt;='Lists &amp; Settings'!$B$2,$B35&lt;='Lists &amp; Settings'!$B$2+'Lists &amp; Settings'!$B$3),"Due Soon",IF(AND($I35&lt;&gt;"Verified",$I35&lt;&gt;"Canceled",$L35&lt;&gt;"",$L35&lt;='Lists &amp; Settings'!$B$2-'Lists &amp; Settings'!$B$4),"Stale Activity","On Track"))))))</f>
        <v/>
      </c>
      <c r="Y35" s="17" t="n"/>
    </row>
    <row r="36">
      <c r="A36" s="16" t="n"/>
      <c r="B36" s="17" t="n"/>
      <c r="C36" s="16" t="n"/>
      <c r="D36" s="16" t="n"/>
      <c r="E36" s="16" t="n"/>
      <c r="F36" s="16" t="n"/>
      <c r="G36" s="16" t="n"/>
      <c r="H36" s="16" t="n"/>
      <c r="I36" s="18" t="n"/>
      <c r="J36" s="18" t="n"/>
      <c r="K36" s="16" t="n"/>
      <c r="L36" s="17" t="n"/>
      <c r="M36" s="17" t="n"/>
      <c r="N36" s="18" t="n"/>
      <c r="O36" s="18" t="n"/>
      <c r="P36" s="19" t="n"/>
      <c r="Q36" s="19" t="n"/>
      <c r="R36" s="20" t="n"/>
      <c r="S36" s="18" t="n"/>
      <c r="T36" s="18" t="n"/>
      <c r="U36" s="16" t="n"/>
      <c r="V36" s="21" t="n"/>
      <c r="W36" s="22">
        <f>IF($A36="","",IF($B36="","",$B36-'Lists &amp; Settings'!$B$2))</f>
        <v/>
      </c>
      <c r="X36" s="23">
        <f>IF($A36="","",IF(OR($B36="",$C36="",$F36="",$I36="",$K36=""),"Missing Required Field",IF(AND($I36&lt;&gt;"Canceled",$B36&lt;'Lists &amp; Settings'!$B$2),"Past Appointment",IF(OR($O36="Inactive",$O36="Unable to Confirm"),"Coverage Issue",IF(AND($I36&lt;&gt;"Verified",$I36&lt;&gt;"Canceled",$M36&lt;&gt;"",$M36&lt;'Lists &amp; Settings'!$B$2),"Overdue Follow-Up",IF(AND($I36&lt;&gt;"Verified",$I36&lt;&gt;"Canceled",$B36&gt;='Lists &amp; Settings'!$B$2,$B36&lt;='Lists &amp; Settings'!$B$2+'Lists &amp; Settings'!$B$3),"Due Soon",IF(AND($I36&lt;&gt;"Verified",$I36&lt;&gt;"Canceled",$L36&lt;&gt;"",$L36&lt;='Lists &amp; Settings'!$B$2-'Lists &amp; Settings'!$B$4),"Stale Activity","On Track"))))))</f>
        <v/>
      </c>
      <c r="Y36" s="17" t="n"/>
    </row>
    <row r="37">
      <c r="A37" s="16" t="n"/>
      <c r="B37" s="17" t="n"/>
      <c r="C37" s="16" t="n"/>
      <c r="D37" s="16" t="n"/>
      <c r="E37" s="16" t="n"/>
      <c r="F37" s="16" t="n"/>
      <c r="G37" s="16" t="n"/>
      <c r="H37" s="16" t="n"/>
      <c r="I37" s="18" t="n"/>
      <c r="J37" s="18" t="n"/>
      <c r="K37" s="16" t="n"/>
      <c r="L37" s="17" t="n"/>
      <c r="M37" s="17" t="n"/>
      <c r="N37" s="18" t="n"/>
      <c r="O37" s="18" t="n"/>
      <c r="P37" s="19" t="n"/>
      <c r="Q37" s="19" t="n"/>
      <c r="R37" s="20" t="n"/>
      <c r="S37" s="18" t="n"/>
      <c r="T37" s="18" t="n"/>
      <c r="U37" s="16" t="n"/>
      <c r="V37" s="21" t="n"/>
      <c r="W37" s="22">
        <f>IF($A37="","",IF($B37="","",$B37-'Lists &amp; Settings'!$B$2))</f>
        <v/>
      </c>
      <c r="X37" s="23">
        <f>IF($A37="","",IF(OR($B37="",$C37="",$F37="",$I37="",$K37=""),"Missing Required Field",IF(AND($I37&lt;&gt;"Canceled",$B37&lt;'Lists &amp; Settings'!$B$2),"Past Appointment",IF(OR($O37="Inactive",$O37="Unable to Confirm"),"Coverage Issue",IF(AND($I37&lt;&gt;"Verified",$I37&lt;&gt;"Canceled",$M37&lt;&gt;"",$M37&lt;'Lists &amp; Settings'!$B$2),"Overdue Follow-Up",IF(AND($I37&lt;&gt;"Verified",$I37&lt;&gt;"Canceled",$B37&gt;='Lists &amp; Settings'!$B$2,$B37&lt;='Lists &amp; Settings'!$B$2+'Lists &amp; Settings'!$B$3),"Due Soon",IF(AND($I37&lt;&gt;"Verified",$I37&lt;&gt;"Canceled",$L37&lt;&gt;"",$L37&lt;='Lists &amp; Settings'!$B$2-'Lists &amp; Settings'!$B$4),"Stale Activity","On Track"))))))</f>
        <v/>
      </c>
      <c r="Y37" s="17" t="n"/>
    </row>
    <row r="38">
      <c r="A38" s="16" t="n"/>
      <c r="B38" s="17" t="n"/>
      <c r="C38" s="16" t="n"/>
      <c r="D38" s="16" t="n"/>
      <c r="E38" s="16" t="n"/>
      <c r="F38" s="16" t="n"/>
      <c r="G38" s="16" t="n"/>
      <c r="H38" s="16" t="n"/>
      <c r="I38" s="18" t="n"/>
      <c r="J38" s="18" t="n"/>
      <c r="K38" s="16" t="n"/>
      <c r="L38" s="17" t="n"/>
      <c r="M38" s="17" t="n"/>
      <c r="N38" s="18" t="n"/>
      <c r="O38" s="18" t="n"/>
      <c r="P38" s="19" t="n"/>
      <c r="Q38" s="19" t="n"/>
      <c r="R38" s="20" t="n"/>
      <c r="S38" s="18" t="n"/>
      <c r="T38" s="18" t="n"/>
      <c r="U38" s="16" t="n"/>
      <c r="V38" s="21" t="n"/>
      <c r="W38" s="22">
        <f>IF($A38="","",IF($B38="","",$B38-'Lists &amp; Settings'!$B$2))</f>
        <v/>
      </c>
      <c r="X38" s="23">
        <f>IF($A38="","",IF(OR($B38="",$C38="",$F38="",$I38="",$K38=""),"Missing Required Field",IF(AND($I38&lt;&gt;"Canceled",$B38&lt;'Lists &amp; Settings'!$B$2),"Past Appointment",IF(OR($O38="Inactive",$O38="Unable to Confirm"),"Coverage Issue",IF(AND($I38&lt;&gt;"Verified",$I38&lt;&gt;"Canceled",$M38&lt;&gt;"",$M38&lt;'Lists &amp; Settings'!$B$2),"Overdue Follow-Up",IF(AND($I38&lt;&gt;"Verified",$I38&lt;&gt;"Canceled",$B38&gt;='Lists &amp; Settings'!$B$2,$B38&lt;='Lists &amp; Settings'!$B$2+'Lists &amp; Settings'!$B$3),"Due Soon",IF(AND($I38&lt;&gt;"Verified",$I38&lt;&gt;"Canceled",$L38&lt;&gt;"",$L38&lt;='Lists &amp; Settings'!$B$2-'Lists &amp; Settings'!$B$4),"Stale Activity","On Track"))))))</f>
        <v/>
      </c>
      <c r="Y38" s="17" t="n"/>
    </row>
    <row r="39">
      <c r="A39" s="16" t="n"/>
      <c r="B39" s="17" t="n"/>
      <c r="C39" s="16" t="n"/>
      <c r="D39" s="16" t="n"/>
      <c r="E39" s="16" t="n"/>
      <c r="F39" s="16" t="n"/>
      <c r="G39" s="16" t="n"/>
      <c r="H39" s="16" t="n"/>
      <c r="I39" s="18" t="n"/>
      <c r="J39" s="18" t="n"/>
      <c r="K39" s="16" t="n"/>
      <c r="L39" s="17" t="n"/>
      <c r="M39" s="17" t="n"/>
      <c r="N39" s="18" t="n"/>
      <c r="O39" s="18" t="n"/>
      <c r="P39" s="19" t="n"/>
      <c r="Q39" s="19" t="n"/>
      <c r="R39" s="20" t="n"/>
      <c r="S39" s="18" t="n"/>
      <c r="T39" s="18" t="n"/>
      <c r="U39" s="16" t="n"/>
      <c r="V39" s="21" t="n"/>
      <c r="W39" s="22">
        <f>IF($A39="","",IF($B39="","",$B39-'Lists &amp; Settings'!$B$2))</f>
        <v/>
      </c>
      <c r="X39" s="23">
        <f>IF($A39="","",IF(OR($B39="",$C39="",$F39="",$I39="",$K39=""),"Missing Required Field",IF(AND($I39&lt;&gt;"Canceled",$B39&lt;'Lists &amp; Settings'!$B$2),"Past Appointment",IF(OR($O39="Inactive",$O39="Unable to Confirm"),"Coverage Issue",IF(AND($I39&lt;&gt;"Verified",$I39&lt;&gt;"Canceled",$M39&lt;&gt;"",$M39&lt;'Lists &amp; Settings'!$B$2),"Overdue Follow-Up",IF(AND($I39&lt;&gt;"Verified",$I39&lt;&gt;"Canceled",$B39&gt;='Lists &amp; Settings'!$B$2,$B39&lt;='Lists &amp; Settings'!$B$2+'Lists &amp; Settings'!$B$3),"Due Soon",IF(AND($I39&lt;&gt;"Verified",$I39&lt;&gt;"Canceled",$L39&lt;&gt;"",$L39&lt;='Lists &amp; Settings'!$B$2-'Lists &amp; Settings'!$B$4),"Stale Activity","On Track"))))))</f>
        <v/>
      </c>
      <c r="Y39" s="17" t="n"/>
    </row>
    <row r="40">
      <c r="A40" s="16" t="n"/>
      <c r="B40" s="17" t="n"/>
      <c r="C40" s="16" t="n"/>
      <c r="D40" s="16" t="n"/>
      <c r="E40" s="16" t="n"/>
      <c r="F40" s="16" t="n"/>
      <c r="G40" s="16" t="n"/>
      <c r="H40" s="16" t="n"/>
      <c r="I40" s="18" t="n"/>
      <c r="J40" s="18" t="n"/>
      <c r="K40" s="16" t="n"/>
      <c r="L40" s="17" t="n"/>
      <c r="M40" s="17" t="n"/>
      <c r="N40" s="18" t="n"/>
      <c r="O40" s="18" t="n"/>
      <c r="P40" s="19" t="n"/>
      <c r="Q40" s="19" t="n"/>
      <c r="R40" s="20" t="n"/>
      <c r="S40" s="18" t="n"/>
      <c r="T40" s="18" t="n"/>
      <c r="U40" s="16" t="n"/>
      <c r="V40" s="21" t="n"/>
      <c r="W40" s="22">
        <f>IF($A40="","",IF($B40="","",$B40-'Lists &amp; Settings'!$B$2))</f>
        <v/>
      </c>
      <c r="X40" s="23">
        <f>IF($A40="","",IF(OR($B40="",$C40="",$F40="",$I40="",$K40=""),"Missing Required Field",IF(AND($I40&lt;&gt;"Canceled",$B40&lt;'Lists &amp; Settings'!$B$2),"Past Appointment",IF(OR($O40="Inactive",$O40="Unable to Confirm"),"Coverage Issue",IF(AND($I40&lt;&gt;"Verified",$I40&lt;&gt;"Canceled",$M40&lt;&gt;"",$M40&lt;'Lists &amp; Settings'!$B$2),"Overdue Follow-Up",IF(AND($I40&lt;&gt;"Verified",$I40&lt;&gt;"Canceled",$B40&gt;='Lists &amp; Settings'!$B$2,$B40&lt;='Lists &amp; Settings'!$B$2+'Lists &amp; Settings'!$B$3),"Due Soon",IF(AND($I40&lt;&gt;"Verified",$I40&lt;&gt;"Canceled",$L40&lt;&gt;"",$L40&lt;='Lists &amp; Settings'!$B$2-'Lists &amp; Settings'!$B$4),"Stale Activity","On Track"))))))</f>
        <v/>
      </c>
      <c r="Y40" s="17" t="n"/>
    </row>
    <row r="41">
      <c r="A41" s="16" t="n"/>
      <c r="B41" s="17" t="n"/>
      <c r="C41" s="16" t="n"/>
      <c r="D41" s="16" t="n"/>
      <c r="E41" s="16" t="n"/>
      <c r="F41" s="16" t="n"/>
      <c r="G41" s="16" t="n"/>
      <c r="H41" s="16" t="n"/>
      <c r="I41" s="18" t="n"/>
      <c r="J41" s="18" t="n"/>
      <c r="K41" s="16" t="n"/>
      <c r="L41" s="17" t="n"/>
      <c r="M41" s="17" t="n"/>
      <c r="N41" s="18" t="n"/>
      <c r="O41" s="18" t="n"/>
      <c r="P41" s="19" t="n"/>
      <c r="Q41" s="19" t="n"/>
      <c r="R41" s="20" t="n"/>
      <c r="S41" s="18" t="n"/>
      <c r="T41" s="18" t="n"/>
      <c r="U41" s="16" t="n"/>
      <c r="V41" s="21" t="n"/>
      <c r="W41" s="22">
        <f>IF($A41="","",IF($B41="","",$B41-'Lists &amp; Settings'!$B$2))</f>
        <v/>
      </c>
      <c r="X41" s="23">
        <f>IF($A41="","",IF(OR($B41="",$C41="",$F41="",$I41="",$K41=""),"Missing Required Field",IF(AND($I41&lt;&gt;"Canceled",$B41&lt;'Lists &amp; Settings'!$B$2),"Past Appointment",IF(OR($O41="Inactive",$O41="Unable to Confirm"),"Coverage Issue",IF(AND($I41&lt;&gt;"Verified",$I41&lt;&gt;"Canceled",$M41&lt;&gt;"",$M41&lt;'Lists &amp; Settings'!$B$2),"Overdue Follow-Up",IF(AND($I41&lt;&gt;"Verified",$I41&lt;&gt;"Canceled",$B41&gt;='Lists &amp; Settings'!$B$2,$B41&lt;='Lists &amp; Settings'!$B$2+'Lists &amp; Settings'!$B$3),"Due Soon",IF(AND($I41&lt;&gt;"Verified",$I41&lt;&gt;"Canceled",$L41&lt;&gt;"",$L41&lt;='Lists &amp; Settings'!$B$2-'Lists &amp; Settings'!$B$4),"Stale Activity","On Track"))))))</f>
        <v/>
      </c>
      <c r="Y41" s="17" t="n"/>
    </row>
    <row r="42">
      <c r="A42" s="16" t="n"/>
      <c r="B42" s="17" t="n"/>
      <c r="C42" s="16" t="n"/>
      <c r="D42" s="16" t="n"/>
      <c r="E42" s="16" t="n"/>
      <c r="F42" s="16" t="n"/>
      <c r="G42" s="16" t="n"/>
      <c r="H42" s="16" t="n"/>
      <c r="I42" s="18" t="n"/>
      <c r="J42" s="18" t="n"/>
      <c r="K42" s="16" t="n"/>
      <c r="L42" s="17" t="n"/>
      <c r="M42" s="17" t="n"/>
      <c r="N42" s="18" t="n"/>
      <c r="O42" s="18" t="n"/>
      <c r="P42" s="19" t="n"/>
      <c r="Q42" s="19" t="n"/>
      <c r="R42" s="20" t="n"/>
      <c r="S42" s="18" t="n"/>
      <c r="T42" s="18" t="n"/>
      <c r="U42" s="16" t="n"/>
      <c r="V42" s="21" t="n"/>
      <c r="W42" s="22">
        <f>IF($A42="","",IF($B42="","",$B42-'Lists &amp; Settings'!$B$2))</f>
        <v/>
      </c>
      <c r="X42" s="23">
        <f>IF($A42="","",IF(OR($B42="",$C42="",$F42="",$I42="",$K42=""),"Missing Required Field",IF(AND($I42&lt;&gt;"Canceled",$B42&lt;'Lists &amp; Settings'!$B$2),"Past Appointment",IF(OR($O42="Inactive",$O42="Unable to Confirm"),"Coverage Issue",IF(AND($I42&lt;&gt;"Verified",$I42&lt;&gt;"Canceled",$M42&lt;&gt;"",$M42&lt;'Lists &amp; Settings'!$B$2),"Overdue Follow-Up",IF(AND($I42&lt;&gt;"Verified",$I42&lt;&gt;"Canceled",$B42&gt;='Lists &amp; Settings'!$B$2,$B42&lt;='Lists &amp; Settings'!$B$2+'Lists &amp; Settings'!$B$3),"Due Soon",IF(AND($I42&lt;&gt;"Verified",$I42&lt;&gt;"Canceled",$L42&lt;&gt;"",$L42&lt;='Lists &amp; Settings'!$B$2-'Lists &amp; Settings'!$B$4),"Stale Activity","On Track"))))))</f>
        <v/>
      </c>
      <c r="Y42" s="17" t="n"/>
    </row>
    <row r="43">
      <c r="A43" s="16" t="n"/>
      <c r="B43" s="17" t="n"/>
      <c r="C43" s="16" t="n"/>
      <c r="D43" s="16" t="n"/>
      <c r="E43" s="16" t="n"/>
      <c r="F43" s="16" t="n"/>
      <c r="G43" s="16" t="n"/>
      <c r="H43" s="16" t="n"/>
      <c r="I43" s="18" t="n"/>
      <c r="J43" s="18" t="n"/>
      <c r="K43" s="16" t="n"/>
      <c r="L43" s="17" t="n"/>
      <c r="M43" s="17" t="n"/>
      <c r="N43" s="18" t="n"/>
      <c r="O43" s="18" t="n"/>
      <c r="P43" s="19" t="n"/>
      <c r="Q43" s="19" t="n"/>
      <c r="R43" s="20" t="n"/>
      <c r="S43" s="18" t="n"/>
      <c r="T43" s="18" t="n"/>
      <c r="U43" s="16" t="n"/>
      <c r="V43" s="21" t="n"/>
      <c r="W43" s="22">
        <f>IF($A43="","",IF($B43="","",$B43-'Lists &amp; Settings'!$B$2))</f>
        <v/>
      </c>
      <c r="X43" s="23">
        <f>IF($A43="","",IF(OR($B43="",$C43="",$F43="",$I43="",$K43=""),"Missing Required Field",IF(AND($I43&lt;&gt;"Canceled",$B43&lt;'Lists &amp; Settings'!$B$2),"Past Appointment",IF(OR($O43="Inactive",$O43="Unable to Confirm"),"Coverage Issue",IF(AND($I43&lt;&gt;"Verified",$I43&lt;&gt;"Canceled",$M43&lt;&gt;"",$M43&lt;'Lists &amp; Settings'!$B$2),"Overdue Follow-Up",IF(AND($I43&lt;&gt;"Verified",$I43&lt;&gt;"Canceled",$B43&gt;='Lists &amp; Settings'!$B$2,$B43&lt;='Lists &amp; Settings'!$B$2+'Lists &amp; Settings'!$B$3),"Due Soon",IF(AND($I43&lt;&gt;"Verified",$I43&lt;&gt;"Canceled",$L43&lt;&gt;"",$L43&lt;='Lists &amp; Settings'!$B$2-'Lists &amp; Settings'!$B$4),"Stale Activity","On Track"))))))</f>
        <v/>
      </c>
      <c r="Y43" s="17" t="n"/>
    </row>
    <row r="44">
      <c r="A44" s="16" t="n"/>
      <c r="B44" s="17" t="n"/>
      <c r="C44" s="16" t="n"/>
      <c r="D44" s="16" t="n"/>
      <c r="E44" s="16" t="n"/>
      <c r="F44" s="16" t="n"/>
      <c r="G44" s="16" t="n"/>
      <c r="H44" s="16" t="n"/>
      <c r="I44" s="18" t="n"/>
      <c r="J44" s="18" t="n"/>
      <c r="K44" s="16" t="n"/>
      <c r="L44" s="17" t="n"/>
      <c r="M44" s="17" t="n"/>
      <c r="N44" s="18" t="n"/>
      <c r="O44" s="18" t="n"/>
      <c r="P44" s="19" t="n"/>
      <c r="Q44" s="19" t="n"/>
      <c r="R44" s="20" t="n"/>
      <c r="S44" s="18" t="n"/>
      <c r="T44" s="18" t="n"/>
      <c r="U44" s="16" t="n"/>
      <c r="V44" s="21" t="n"/>
      <c r="W44" s="22">
        <f>IF($A44="","",IF($B44="","",$B44-'Lists &amp; Settings'!$B$2))</f>
        <v/>
      </c>
      <c r="X44" s="23">
        <f>IF($A44="","",IF(OR($B44="",$C44="",$F44="",$I44="",$K44=""),"Missing Required Field",IF(AND($I44&lt;&gt;"Canceled",$B44&lt;'Lists &amp; Settings'!$B$2),"Past Appointment",IF(OR($O44="Inactive",$O44="Unable to Confirm"),"Coverage Issue",IF(AND($I44&lt;&gt;"Verified",$I44&lt;&gt;"Canceled",$M44&lt;&gt;"",$M44&lt;'Lists &amp; Settings'!$B$2),"Overdue Follow-Up",IF(AND($I44&lt;&gt;"Verified",$I44&lt;&gt;"Canceled",$B44&gt;='Lists &amp; Settings'!$B$2,$B44&lt;='Lists &amp; Settings'!$B$2+'Lists &amp; Settings'!$B$3),"Due Soon",IF(AND($I44&lt;&gt;"Verified",$I44&lt;&gt;"Canceled",$L44&lt;&gt;"",$L44&lt;='Lists &amp; Settings'!$B$2-'Lists &amp; Settings'!$B$4),"Stale Activity","On Track"))))))</f>
        <v/>
      </c>
      <c r="Y44" s="17" t="n"/>
    </row>
    <row r="45">
      <c r="A45" s="16" t="n"/>
      <c r="B45" s="17" t="n"/>
      <c r="C45" s="16" t="n"/>
      <c r="D45" s="16" t="n"/>
      <c r="E45" s="16" t="n"/>
      <c r="F45" s="16" t="n"/>
      <c r="G45" s="16" t="n"/>
      <c r="H45" s="16" t="n"/>
      <c r="I45" s="18" t="n"/>
      <c r="J45" s="18" t="n"/>
      <c r="K45" s="16" t="n"/>
      <c r="L45" s="17" t="n"/>
      <c r="M45" s="17" t="n"/>
      <c r="N45" s="18" t="n"/>
      <c r="O45" s="18" t="n"/>
      <c r="P45" s="19" t="n"/>
      <c r="Q45" s="19" t="n"/>
      <c r="R45" s="20" t="n"/>
      <c r="S45" s="18" t="n"/>
      <c r="T45" s="18" t="n"/>
      <c r="U45" s="16" t="n"/>
      <c r="V45" s="21" t="n"/>
      <c r="W45" s="22">
        <f>IF($A45="","",IF($B45="","",$B45-'Lists &amp; Settings'!$B$2))</f>
        <v/>
      </c>
      <c r="X45" s="23">
        <f>IF($A45="","",IF(OR($B45="",$C45="",$F45="",$I45="",$K45=""),"Missing Required Field",IF(AND($I45&lt;&gt;"Canceled",$B45&lt;'Lists &amp; Settings'!$B$2),"Past Appointment",IF(OR($O45="Inactive",$O45="Unable to Confirm"),"Coverage Issue",IF(AND($I45&lt;&gt;"Verified",$I45&lt;&gt;"Canceled",$M45&lt;&gt;"",$M45&lt;'Lists &amp; Settings'!$B$2),"Overdue Follow-Up",IF(AND($I45&lt;&gt;"Verified",$I45&lt;&gt;"Canceled",$B45&gt;='Lists &amp; Settings'!$B$2,$B45&lt;='Lists &amp; Settings'!$B$2+'Lists &amp; Settings'!$B$3),"Due Soon",IF(AND($I45&lt;&gt;"Verified",$I45&lt;&gt;"Canceled",$L45&lt;&gt;"",$L45&lt;='Lists &amp; Settings'!$B$2-'Lists &amp; Settings'!$B$4),"Stale Activity","On Track"))))))</f>
        <v/>
      </c>
      <c r="Y45" s="17" t="n"/>
    </row>
    <row r="46">
      <c r="A46" s="16" t="n"/>
      <c r="B46" s="17" t="n"/>
      <c r="C46" s="16" t="n"/>
      <c r="D46" s="16" t="n"/>
      <c r="E46" s="16" t="n"/>
      <c r="F46" s="16" t="n"/>
      <c r="G46" s="16" t="n"/>
      <c r="H46" s="16" t="n"/>
      <c r="I46" s="18" t="n"/>
      <c r="J46" s="18" t="n"/>
      <c r="K46" s="16" t="n"/>
      <c r="L46" s="17" t="n"/>
      <c r="M46" s="17" t="n"/>
      <c r="N46" s="18" t="n"/>
      <c r="O46" s="18" t="n"/>
      <c r="P46" s="19" t="n"/>
      <c r="Q46" s="19" t="n"/>
      <c r="R46" s="20" t="n"/>
      <c r="S46" s="18" t="n"/>
      <c r="T46" s="18" t="n"/>
      <c r="U46" s="16" t="n"/>
      <c r="V46" s="21" t="n"/>
      <c r="W46" s="22">
        <f>IF($A46="","",IF($B46="","",$B46-'Lists &amp; Settings'!$B$2))</f>
        <v/>
      </c>
      <c r="X46" s="23">
        <f>IF($A46="","",IF(OR($B46="",$C46="",$F46="",$I46="",$K46=""),"Missing Required Field",IF(AND($I46&lt;&gt;"Canceled",$B46&lt;'Lists &amp; Settings'!$B$2),"Past Appointment",IF(OR($O46="Inactive",$O46="Unable to Confirm"),"Coverage Issue",IF(AND($I46&lt;&gt;"Verified",$I46&lt;&gt;"Canceled",$M46&lt;&gt;"",$M46&lt;'Lists &amp; Settings'!$B$2),"Overdue Follow-Up",IF(AND($I46&lt;&gt;"Verified",$I46&lt;&gt;"Canceled",$B46&gt;='Lists &amp; Settings'!$B$2,$B46&lt;='Lists &amp; Settings'!$B$2+'Lists &amp; Settings'!$B$3),"Due Soon",IF(AND($I46&lt;&gt;"Verified",$I46&lt;&gt;"Canceled",$L46&lt;&gt;"",$L46&lt;='Lists &amp; Settings'!$B$2-'Lists &amp; Settings'!$B$4),"Stale Activity","On Track"))))))</f>
        <v/>
      </c>
      <c r="Y46" s="17" t="n"/>
    </row>
    <row r="47">
      <c r="A47" s="16" t="n"/>
      <c r="B47" s="17" t="n"/>
      <c r="C47" s="16" t="n"/>
      <c r="D47" s="16" t="n"/>
      <c r="E47" s="16" t="n"/>
      <c r="F47" s="16" t="n"/>
      <c r="G47" s="16" t="n"/>
      <c r="H47" s="16" t="n"/>
      <c r="I47" s="18" t="n"/>
      <c r="J47" s="18" t="n"/>
      <c r="K47" s="16" t="n"/>
      <c r="L47" s="17" t="n"/>
      <c r="M47" s="17" t="n"/>
      <c r="N47" s="18" t="n"/>
      <c r="O47" s="18" t="n"/>
      <c r="P47" s="19" t="n"/>
      <c r="Q47" s="19" t="n"/>
      <c r="R47" s="20" t="n"/>
      <c r="S47" s="18" t="n"/>
      <c r="T47" s="18" t="n"/>
      <c r="U47" s="16" t="n"/>
      <c r="V47" s="21" t="n"/>
      <c r="W47" s="22">
        <f>IF($A47="","",IF($B47="","",$B47-'Lists &amp; Settings'!$B$2))</f>
        <v/>
      </c>
      <c r="X47" s="23">
        <f>IF($A47="","",IF(OR($B47="",$C47="",$F47="",$I47="",$K47=""),"Missing Required Field",IF(AND($I47&lt;&gt;"Canceled",$B47&lt;'Lists &amp; Settings'!$B$2),"Past Appointment",IF(OR($O47="Inactive",$O47="Unable to Confirm"),"Coverage Issue",IF(AND($I47&lt;&gt;"Verified",$I47&lt;&gt;"Canceled",$M47&lt;&gt;"",$M47&lt;'Lists &amp; Settings'!$B$2),"Overdue Follow-Up",IF(AND($I47&lt;&gt;"Verified",$I47&lt;&gt;"Canceled",$B47&gt;='Lists &amp; Settings'!$B$2,$B47&lt;='Lists &amp; Settings'!$B$2+'Lists &amp; Settings'!$B$3),"Due Soon",IF(AND($I47&lt;&gt;"Verified",$I47&lt;&gt;"Canceled",$L47&lt;&gt;"",$L47&lt;='Lists &amp; Settings'!$B$2-'Lists &amp; Settings'!$B$4),"Stale Activity","On Track"))))))</f>
        <v/>
      </c>
      <c r="Y47" s="17" t="n"/>
    </row>
    <row r="48">
      <c r="A48" s="16" t="n"/>
      <c r="B48" s="17" t="n"/>
      <c r="C48" s="16" t="n"/>
      <c r="D48" s="16" t="n"/>
      <c r="E48" s="16" t="n"/>
      <c r="F48" s="16" t="n"/>
      <c r="G48" s="16" t="n"/>
      <c r="H48" s="16" t="n"/>
      <c r="I48" s="18" t="n"/>
      <c r="J48" s="18" t="n"/>
      <c r="K48" s="16" t="n"/>
      <c r="L48" s="17" t="n"/>
      <c r="M48" s="17" t="n"/>
      <c r="N48" s="18" t="n"/>
      <c r="O48" s="18" t="n"/>
      <c r="P48" s="19" t="n"/>
      <c r="Q48" s="19" t="n"/>
      <c r="R48" s="20" t="n"/>
      <c r="S48" s="18" t="n"/>
      <c r="T48" s="18" t="n"/>
      <c r="U48" s="16" t="n"/>
      <c r="V48" s="21" t="n"/>
      <c r="W48" s="22">
        <f>IF($A48="","",IF($B48="","",$B48-'Lists &amp; Settings'!$B$2))</f>
        <v/>
      </c>
      <c r="X48" s="23">
        <f>IF($A48="","",IF(OR($B48="",$C48="",$F48="",$I48="",$K48=""),"Missing Required Field",IF(AND($I48&lt;&gt;"Canceled",$B48&lt;'Lists &amp; Settings'!$B$2),"Past Appointment",IF(OR($O48="Inactive",$O48="Unable to Confirm"),"Coverage Issue",IF(AND($I48&lt;&gt;"Verified",$I48&lt;&gt;"Canceled",$M48&lt;&gt;"",$M48&lt;'Lists &amp; Settings'!$B$2),"Overdue Follow-Up",IF(AND($I48&lt;&gt;"Verified",$I48&lt;&gt;"Canceled",$B48&gt;='Lists &amp; Settings'!$B$2,$B48&lt;='Lists &amp; Settings'!$B$2+'Lists &amp; Settings'!$B$3),"Due Soon",IF(AND($I48&lt;&gt;"Verified",$I48&lt;&gt;"Canceled",$L48&lt;&gt;"",$L48&lt;='Lists &amp; Settings'!$B$2-'Lists &amp; Settings'!$B$4),"Stale Activity","On Track"))))))</f>
        <v/>
      </c>
      <c r="Y48" s="17" t="n"/>
    </row>
    <row r="49">
      <c r="A49" s="16" t="n"/>
      <c r="B49" s="17" t="n"/>
      <c r="C49" s="16" t="n"/>
      <c r="D49" s="16" t="n"/>
      <c r="E49" s="16" t="n"/>
      <c r="F49" s="16" t="n"/>
      <c r="G49" s="16" t="n"/>
      <c r="H49" s="16" t="n"/>
      <c r="I49" s="18" t="n"/>
      <c r="J49" s="18" t="n"/>
      <c r="K49" s="16" t="n"/>
      <c r="L49" s="17" t="n"/>
      <c r="M49" s="17" t="n"/>
      <c r="N49" s="18" t="n"/>
      <c r="O49" s="18" t="n"/>
      <c r="P49" s="19" t="n"/>
      <c r="Q49" s="19" t="n"/>
      <c r="R49" s="20" t="n"/>
      <c r="S49" s="18" t="n"/>
      <c r="T49" s="18" t="n"/>
      <c r="U49" s="16" t="n"/>
      <c r="V49" s="21" t="n"/>
      <c r="W49" s="22">
        <f>IF($A49="","",IF($B49="","",$B49-'Lists &amp; Settings'!$B$2))</f>
        <v/>
      </c>
      <c r="X49" s="23">
        <f>IF($A49="","",IF(OR($B49="",$C49="",$F49="",$I49="",$K49=""),"Missing Required Field",IF(AND($I49&lt;&gt;"Canceled",$B49&lt;'Lists &amp; Settings'!$B$2),"Past Appointment",IF(OR($O49="Inactive",$O49="Unable to Confirm"),"Coverage Issue",IF(AND($I49&lt;&gt;"Verified",$I49&lt;&gt;"Canceled",$M49&lt;&gt;"",$M49&lt;'Lists &amp; Settings'!$B$2),"Overdue Follow-Up",IF(AND($I49&lt;&gt;"Verified",$I49&lt;&gt;"Canceled",$B49&gt;='Lists &amp; Settings'!$B$2,$B49&lt;='Lists &amp; Settings'!$B$2+'Lists &amp; Settings'!$B$3),"Due Soon",IF(AND($I49&lt;&gt;"Verified",$I49&lt;&gt;"Canceled",$L49&lt;&gt;"",$L49&lt;='Lists &amp; Settings'!$B$2-'Lists &amp; Settings'!$B$4),"Stale Activity","On Track"))))))</f>
        <v/>
      </c>
      <c r="Y49" s="17" t="n"/>
    </row>
    <row r="50">
      <c r="A50" s="16" t="n"/>
      <c r="B50" s="17" t="n"/>
      <c r="C50" s="16" t="n"/>
      <c r="D50" s="16" t="n"/>
      <c r="E50" s="16" t="n"/>
      <c r="F50" s="16" t="n"/>
      <c r="G50" s="16" t="n"/>
      <c r="H50" s="16" t="n"/>
      <c r="I50" s="18" t="n"/>
      <c r="J50" s="18" t="n"/>
      <c r="K50" s="16" t="n"/>
      <c r="L50" s="17" t="n"/>
      <c r="M50" s="17" t="n"/>
      <c r="N50" s="18" t="n"/>
      <c r="O50" s="18" t="n"/>
      <c r="P50" s="19" t="n"/>
      <c r="Q50" s="19" t="n"/>
      <c r="R50" s="20" t="n"/>
      <c r="S50" s="18" t="n"/>
      <c r="T50" s="18" t="n"/>
      <c r="U50" s="16" t="n"/>
      <c r="V50" s="21" t="n"/>
      <c r="W50" s="22">
        <f>IF($A50="","",IF($B50="","",$B50-'Lists &amp; Settings'!$B$2))</f>
        <v/>
      </c>
      <c r="X50" s="23">
        <f>IF($A50="","",IF(OR($B50="",$C50="",$F50="",$I50="",$K50=""),"Missing Required Field",IF(AND($I50&lt;&gt;"Canceled",$B50&lt;'Lists &amp; Settings'!$B$2),"Past Appointment",IF(OR($O50="Inactive",$O50="Unable to Confirm"),"Coverage Issue",IF(AND($I50&lt;&gt;"Verified",$I50&lt;&gt;"Canceled",$M50&lt;&gt;"",$M50&lt;'Lists &amp; Settings'!$B$2),"Overdue Follow-Up",IF(AND($I50&lt;&gt;"Verified",$I50&lt;&gt;"Canceled",$B50&gt;='Lists &amp; Settings'!$B$2,$B50&lt;='Lists &amp; Settings'!$B$2+'Lists &amp; Settings'!$B$3),"Due Soon",IF(AND($I50&lt;&gt;"Verified",$I50&lt;&gt;"Canceled",$L50&lt;&gt;"",$L50&lt;='Lists &amp; Settings'!$B$2-'Lists &amp; Settings'!$B$4),"Stale Activity","On Track"))))))</f>
        <v/>
      </c>
      <c r="Y50" s="17" t="n"/>
    </row>
    <row r="51">
      <c r="A51" s="16" t="n"/>
      <c r="B51" s="17" t="n"/>
      <c r="C51" s="16" t="n"/>
      <c r="D51" s="16" t="n"/>
      <c r="E51" s="16" t="n"/>
      <c r="F51" s="16" t="n"/>
      <c r="G51" s="16" t="n"/>
      <c r="H51" s="16" t="n"/>
      <c r="I51" s="18" t="n"/>
      <c r="J51" s="18" t="n"/>
      <c r="K51" s="16" t="n"/>
      <c r="L51" s="17" t="n"/>
      <c r="M51" s="17" t="n"/>
      <c r="N51" s="18" t="n"/>
      <c r="O51" s="18" t="n"/>
      <c r="P51" s="19" t="n"/>
      <c r="Q51" s="19" t="n"/>
      <c r="R51" s="20" t="n"/>
      <c r="S51" s="18" t="n"/>
      <c r="T51" s="18" t="n"/>
      <c r="U51" s="16" t="n"/>
      <c r="V51" s="21" t="n"/>
      <c r="W51" s="22">
        <f>IF($A51="","",IF($B51="","",$B51-'Lists &amp; Settings'!$B$2))</f>
        <v/>
      </c>
      <c r="X51" s="23">
        <f>IF($A51="","",IF(OR($B51="",$C51="",$F51="",$I51="",$K51=""),"Missing Required Field",IF(AND($I51&lt;&gt;"Canceled",$B51&lt;'Lists &amp; Settings'!$B$2),"Past Appointment",IF(OR($O51="Inactive",$O51="Unable to Confirm"),"Coverage Issue",IF(AND($I51&lt;&gt;"Verified",$I51&lt;&gt;"Canceled",$M51&lt;&gt;"",$M51&lt;'Lists &amp; Settings'!$B$2),"Overdue Follow-Up",IF(AND($I51&lt;&gt;"Verified",$I51&lt;&gt;"Canceled",$B51&gt;='Lists &amp; Settings'!$B$2,$B51&lt;='Lists &amp; Settings'!$B$2+'Lists &amp; Settings'!$B$3),"Due Soon",IF(AND($I51&lt;&gt;"Verified",$I51&lt;&gt;"Canceled",$L51&lt;&gt;"",$L51&lt;='Lists &amp; Settings'!$B$2-'Lists &amp; Settings'!$B$4),"Stale Activity","On Track"))))))</f>
        <v/>
      </c>
      <c r="Y51" s="17" t="n"/>
    </row>
    <row r="52">
      <c r="A52" s="16" t="n"/>
      <c r="B52" s="17" t="n"/>
      <c r="C52" s="16" t="n"/>
      <c r="D52" s="16" t="n"/>
      <c r="E52" s="16" t="n"/>
      <c r="F52" s="16" t="n"/>
      <c r="G52" s="16" t="n"/>
      <c r="H52" s="16" t="n"/>
      <c r="I52" s="18" t="n"/>
      <c r="J52" s="18" t="n"/>
      <c r="K52" s="16" t="n"/>
      <c r="L52" s="17" t="n"/>
      <c r="M52" s="17" t="n"/>
      <c r="N52" s="18" t="n"/>
      <c r="O52" s="18" t="n"/>
      <c r="P52" s="19" t="n"/>
      <c r="Q52" s="19" t="n"/>
      <c r="R52" s="20" t="n"/>
      <c r="S52" s="18" t="n"/>
      <c r="T52" s="18" t="n"/>
      <c r="U52" s="16" t="n"/>
      <c r="V52" s="21" t="n"/>
      <c r="W52" s="22">
        <f>IF($A52="","",IF($B52="","",$B52-'Lists &amp; Settings'!$B$2))</f>
        <v/>
      </c>
      <c r="X52" s="23">
        <f>IF($A52="","",IF(OR($B52="",$C52="",$F52="",$I52="",$K52=""),"Missing Required Field",IF(AND($I52&lt;&gt;"Canceled",$B52&lt;'Lists &amp; Settings'!$B$2),"Past Appointment",IF(OR($O52="Inactive",$O52="Unable to Confirm"),"Coverage Issue",IF(AND($I52&lt;&gt;"Verified",$I52&lt;&gt;"Canceled",$M52&lt;&gt;"",$M52&lt;'Lists &amp; Settings'!$B$2),"Overdue Follow-Up",IF(AND($I52&lt;&gt;"Verified",$I52&lt;&gt;"Canceled",$B52&gt;='Lists &amp; Settings'!$B$2,$B52&lt;='Lists &amp; Settings'!$B$2+'Lists &amp; Settings'!$B$3),"Due Soon",IF(AND($I52&lt;&gt;"Verified",$I52&lt;&gt;"Canceled",$L52&lt;&gt;"",$L52&lt;='Lists &amp; Settings'!$B$2-'Lists &amp; Settings'!$B$4),"Stale Activity","On Track"))))))</f>
        <v/>
      </c>
      <c r="Y52" s="17" t="n"/>
    </row>
    <row r="53">
      <c r="A53" s="16" t="n"/>
      <c r="B53" s="17" t="n"/>
      <c r="C53" s="16" t="n"/>
      <c r="D53" s="16" t="n"/>
      <c r="E53" s="16" t="n"/>
      <c r="F53" s="16" t="n"/>
      <c r="G53" s="16" t="n"/>
      <c r="H53" s="16" t="n"/>
      <c r="I53" s="18" t="n"/>
      <c r="J53" s="18" t="n"/>
      <c r="K53" s="16" t="n"/>
      <c r="L53" s="17" t="n"/>
      <c r="M53" s="17" t="n"/>
      <c r="N53" s="18" t="n"/>
      <c r="O53" s="18" t="n"/>
      <c r="P53" s="19" t="n"/>
      <c r="Q53" s="19" t="n"/>
      <c r="R53" s="20" t="n"/>
      <c r="S53" s="18" t="n"/>
      <c r="T53" s="18" t="n"/>
      <c r="U53" s="16" t="n"/>
      <c r="V53" s="21" t="n"/>
      <c r="W53" s="22">
        <f>IF($A53="","",IF($B53="","",$B53-'Lists &amp; Settings'!$B$2))</f>
        <v/>
      </c>
      <c r="X53" s="23">
        <f>IF($A53="","",IF(OR($B53="",$C53="",$F53="",$I53="",$K53=""),"Missing Required Field",IF(AND($I53&lt;&gt;"Canceled",$B53&lt;'Lists &amp; Settings'!$B$2),"Past Appointment",IF(OR($O53="Inactive",$O53="Unable to Confirm"),"Coverage Issue",IF(AND($I53&lt;&gt;"Verified",$I53&lt;&gt;"Canceled",$M53&lt;&gt;"",$M53&lt;'Lists &amp; Settings'!$B$2),"Overdue Follow-Up",IF(AND($I53&lt;&gt;"Verified",$I53&lt;&gt;"Canceled",$B53&gt;='Lists &amp; Settings'!$B$2,$B53&lt;='Lists &amp; Settings'!$B$2+'Lists &amp; Settings'!$B$3),"Due Soon",IF(AND($I53&lt;&gt;"Verified",$I53&lt;&gt;"Canceled",$L53&lt;&gt;"",$L53&lt;='Lists &amp; Settings'!$B$2-'Lists &amp; Settings'!$B$4),"Stale Activity","On Track"))))))</f>
        <v/>
      </c>
      <c r="Y53" s="17" t="n"/>
    </row>
    <row r="54">
      <c r="A54" s="16" t="n"/>
      <c r="B54" s="17" t="n"/>
      <c r="C54" s="16" t="n"/>
      <c r="D54" s="16" t="n"/>
      <c r="E54" s="16" t="n"/>
      <c r="F54" s="16" t="n"/>
      <c r="G54" s="16" t="n"/>
      <c r="H54" s="16" t="n"/>
      <c r="I54" s="18" t="n"/>
      <c r="J54" s="18" t="n"/>
      <c r="K54" s="16" t="n"/>
      <c r="L54" s="17" t="n"/>
      <c r="M54" s="17" t="n"/>
      <c r="N54" s="18" t="n"/>
      <c r="O54" s="18" t="n"/>
      <c r="P54" s="19" t="n"/>
      <c r="Q54" s="19" t="n"/>
      <c r="R54" s="20" t="n"/>
      <c r="S54" s="18" t="n"/>
      <c r="T54" s="18" t="n"/>
      <c r="U54" s="16" t="n"/>
      <c r="V54" s="21" t="n"/>
      <c r="W54" s="22">
        <f>IF($A54="","",IF($B54="","",$B54-'Lists &amp; Settings'!$B$2))</f>
        <v/>
      </c>
      <c r="X54" s="23">
        <f>IF($A54="","",IF(OR($B54="",$C54="",$F54="",$I54="",$K54=""),"Missing Required Field",IF(AND($I54&lt;&gt;"Canceled",$B54&lt;'Lists &amp; Settings'!$B$2),"Past Appointment",IF(OR($O54="Inactive",$O54="Unable to Confirm"),"Coverage Issue",IF(AND($I54&lt;&gt;"Verified",$I54&lt;&gt;"Canceled",$M54&lt;&gt;"",$M54&lt;'Lists &amp; Settings'!$B$2),"Overdue Follow-Up",IF(AND($I54&lt;&gt;"Verified",$I54&lt;&gt;"Canceled",$B54&gt;='Lists &amp; Settings'!$B$2,$B54&lt;='Lists &amp; Settings'!$B$2+'Lists &amp; Settings'!$B$3),"Due Soon",IF(AND($I54&lt;&gt;"Verified",$I54&lt;&gt;"Canceled",$L54&lt;&gt;"",$L54&lt;='Lists &amp; Settings'!$B$2-'Lists &amp; Settings'!$B$4),"Stale Activity","On Track"))))))</f>
        <v/>
      </c>
      <c r="Y54" s="17" t="n"/>
    </row>
    <row r="55">
      <c r="A55" s="16" t="n"/>
      <c r="B55" s="17" t="n"/>
      <c r="C55" s="16" t="n"/>
      <c r="D55" s="16" t="n"/>
      <c r="E55" s="16" t="n"/>
      <c r="F55" s="16" t="n"/>
      <c r="G55" s="16" t="n"/>
      <c r="H55" s="16" t="n"/>
      <c r="I55" s="18" t="n"/>
      <c r="J55" s="18" t="n"/>
      <c r="K55" s="16" t="n"/>
      <c r="L55" s="17" t="n"/>
      <c r="M55" s="17" t="n"/>
      <c r="N55" s="18" t="n"/>
      <c r="O55" s="18" t="n"/>
      <c r="P55" s="19" t="n"/>
      <c r="Q55" s="19" t="n"/>
      <c r="R55" s="20" t="n"/>
      <c r="S55" s="18" t="n"/>
      <c r="T55" s="18" t="n"/>
      <c r="U55" s="16" t="n"/>
      <c r="V55" s="21" t="n"/>
      <c r="W55" s="22">
        <f>IF($A55="","",IF($B55="","",$B55-'Lists &amp; Settings'!$B$2))</f>
        <v/>
      </c>
      <c r="X55" s="23">
        <f>IF($A55="","",IF(OR($B55="",$C55="",$F55="",$I55="",$K55=""),"Missing Required Field",IF(AND($I55&lt;&gt;"Canceled",$B55&lt;'Lists &amp; Settings'!$B$2),"Past Appointment",IF(OR($O55="Inactive",$O55="Unable to Confirm"),"Coverage Issue",IF(AND($I55&lt;&gt;"Verified",$I55&lt;&gt;"Canceled",$M55&lt;&gt;"",$M55&lt;'Lists &amp; Settings'!$B$2),"Overdue Follow-Up",IF(AND($I55&lt;&gt;"Verified",$I55&lt;&gt;"Canceled",$B55&gt;='Lists &amp; Settings'!$B$2,$B55&lt;='Lists &amp; Settings'!$B$2+'Lists &amp; Settings'!$B$3),"Due Soon",IF(AND($I55&lt;&gt;"Verified",$I55&lt;&gt;"Canceled",$L55&lt;&gt;"",$L55&lt;='Lists &amp; Settings'!$B$2-'Lists &amp; Settings'!$B$4),"Stale Activity","On Track"))))))</f>
        <v/>
      </c>
      <c r="Y55" s="17" t="n"/>
    </row>
    <row r="56">
      <c r="A56" s="16" t="n"/>
      <c r="B56" s="17" t="n"/>
      <c r="C56" s="16" t="n"/>
      <c r="D56" s="16" t="n"/>
      <c r="E56" s="16" t="n"/>
      <c r="F56" s="16" t="n"/>
      <c r="G56" s="16" t="n"/>
      <c r="H56" s="16" t="n"/>
      <c r="I56" s="18" t="n"/>
      <c r="J56" s="18" t="n"/>
      <c r="K56" s="16" t="n"/>
      <c r="L56" s="17" t="n"/>
      <c r="M56" s="17" t="n"/>
      <c r="N56" s="18" t="n"/>
      <c r="O56" s="18" t="n"/>
      <c r="P56" s="19" t="n"/>
      <c r="Q56" s="19" t="n"/>
      <c r="R56" s="20" t="n"/>
      <c r="S56" s="18" t="n"/>
      <c r="T56" s="18" t="n"/>
      <c r="U56" s="16" t="n"/>
      <c r="V56" s="21" t="n"/>
      <c r="W56" s="22">
        <f>IF($A56="","",IF($B56="","",$B56-'Lists &amp; Settings'!$B$2))</f>
        <v/>
      </c>
      <c r="X56" s="23">
        <f>IF($A56="","",IF(OR($B56="",$C56="",$F56="",$I56="",$K56=""),"Missing Required Field",IF(AND($I56&lt;&gt;"Canceled",$B56&lt;'Lists &amp; Settings'!$B$2),"Past Appointment",IF(OR($O56="Inactive",$O56="Unable to Confirm"),"Coverage Issue",IF(AND($I56&lt;&gt;"Verified",$I56&lt;&gt;"Canceled",$M56&lt;&gt;"",$M56&lt;'Lists &amp; Settings'!$B$2),"Overdue Follow-Up",IF(AND($I56&lt;&gt;"Verified",$I56&lt;&gt;"Canceled",$B56&gt;='Lists &amp; Settings'!$B$2,$B56&lt;='Lists &amp; Settings'!$B$2+'Lists &amp; Settings'!$B$3),"Due Soon",IF(AND($I56&lt;&gt;"Verified",$I56&lt;&gt;"Canceled",$L56&lt;&gt;"",$L56&lt;='Lists &amp; Settings'!$B$2-'Lists &amp; Settings'!$B$4),"Stale Activity","On Track"))))))</f>
        <v/>
      </c>
      <c r="Y56" s="17" t="n"/>
    </row>
    <row r="57">
      <c r="A57" s="16" t="n"/>
      <c r="B57" s="17" t="n"/>
      <c r="C57" s="16" t="n"/>
      <c r="D57" s="16" t="n"/>
      <c r="E57" s="16" t="n"/>
      <c r="F57" s="16" t="n"/>
      <c r="G57" s="16" t="n"/>
      <c r="H57" s="16" t="n"/>
      <c r="I57" s="18" t="n"/>
      <c r="J57" s="18" t="n"/>
      <c r="K57" s="16" t="n"/>
      <c r="L57" s="17" t="n"/>
      <c r="M57" s="17" t="n"/>
      <c r="N57" s="18" t="n"/>
      <c r="O57" s="18" t="n"/>
      <c r="P57" s="19" t="n"/>
      <c r="Q57" s="19" t="n"/>
      <c r="R57" s="20" t="n"/>
      <c r="S57" s="18" t="n"/>
      <c r="T57" s="18" t="n"/>
      <c r="U57" s="16" t="n"/>
      <c r="V57" s="21" t="n"/>
      <c r="W57" s="22">
        <f>IF($A57="","",IF($B57="","",$B57-'Lists &amp; Settings'!$B$2))</f>
        <v/>
      </c>
      <c r="X57" s="23">
        <f>IF($A57="","",IF(OR($B57="",$C57="",$F57="",$I57="",$K57=""),"Missing Required Field",IF(AND($I57&lt;&gt;"Canceled",$B57&lt;'Lists &amp; Settings'!$B$2),"Past Appointment",IF(OR($O57="Inactive",$O57="Unable to Confirm"),"Coverage Issue",IF(AND($I57&lt;&gt;"Verified",$I57&lt;&gt;"Canceled",$M57&lt;&gt;"",$M57&lt;'Lists &amp; Settings'!$B$2),"Overdue Follow-Up",IF(AND($I57&lt;&gt;"Verified",$I57&lt;&gt;"Canceled",$B57&gt;='Lists &amp; Settings'!$B$2,$B57&lt;='Lists &amp; Settings'!$B$2+'Lists &amp; Settings'!$B$3),"Due Soon",IF(AND($I57&lt;&gt;"Verified",$I57&lt;&gt;"Canceled",$L57&lt;&gt;"",$L57&lt;='Lists &amp; Settings'!$B$2-'Lists &amp; Settings'!$B$4),"Stale Activity","On Track"))))))</f>
        <v/>
      </c>
      <c r="Y57" s="17" t="n"/>
    </row>
    <row r="58">
      <c r="A58" s="16" t="n"/>
      <c r="B58" s="17" t="n"/>
      <c r="C58" s="16" t="n"/>
      <c r="D58" s="16" t="n"/>
      <c r="E58" s="16" t="n"/>
      <c r="F58" s="16" t="n"/>
      <c r="G58" s="16" t="n"/>
      <c r="H58" s="16" t="n"/>
      <c r="I58" s="18" t="n"/>
      <c r="J58" s="18" t="n"/>
      <c r="K58" s="16" t="n"/>
      <c r="L58" s="17" t="n"/>
      <c r="M58" s="17" t="n"/>
      <c r="N58" s="18" t="n"/>
      <c r="O58" s="18" t="n"/>
      <c r="P58" s="19" t="n"/>
      <c r="Q58" s="19" t="n"/>
      <c r="R58" s="20" t="n"/>
      <c r="S58" s="18" t="n"/>
      <c r="T58" s="18" t="n"/>
      <c r="U58" s="16" t="n"/>
      <c r="V58" s="21" t="n"/>
      <c r="W58" s="22">
        <f>IF($A58="","",IF($B58="","",$B58-'Lists &amp; Settings'!$B$2))</f>
        <v/>
      </c>
      <c r="X58" s="23">
        <f>IF($A58="","",IF(OR($B58="",$C58="",$F58="",$I58="",$K58=""),"Missing Required Field",IF(AND($I58&lt;&gt;"Canceled",$B58&lt;'Lists &amp; Settings'!$B$2),"Past Appointment",IF(OR($O58="Inactive",$O58="Unable to Confirm"),"Coverage Issue",IF(AND($I58&lt;&gt;"Verified",$I58&lt;&gt;"Canceled",$M58&lt;&gt;"",$M58&lt;'Lists &amp; Settings'!$B$2),"Overdue Follow-Up",IF(AND($I58&lt;&gt;"Verified",$I58&lt;&gt;"Canceled",$B58&gt;='Lists &amp; Settings'!$B$2,$B58&lt;='Lists &amp; Settings'!$B$2+'Lists &amp; Settings'!$B$3),"Due Soon",IF(AND($I58&lt;&gt;"Verified",$I58&lt;&gt;"Canceled",$L58&lt;&gt;"",$L58&lt;='Lists &amp; Settings'!$B$2-'Lists &amp; Settings'!$B$4),"Stale Activity","On Track"))))))</f>
        <v/>
      </c>
      <c r="Y58" s="17" t="n"/>
    </row>
    <row r="59">
      <c r="A59" s="16" t="n"/>
      <c r="B59" s="17" t="n"/>
      <c r="C59" s="16" t="n"/>
      <c r="D59" s="16" t="n"/>
      <c r="E59" s="16" t="n"/>
      <c r="F59" s="16" t="n"/>
      <c r="G59" s="16" t="n"/>
      <c r="H59" s="16" t="n"/>
      <c r="I59" s="18" t="n"/>
      <c r="J59" s="18" t="n"/>
      <c r="K59" s="16" t="n"/>
      <c r="L59" s="17" t="n"/>
      <c r="M59" s="17" t="n"/>
      <c r="N59" s="18" t="n"/>
      <c r="O59" s="18" t="n"/>
      <c r="P59" s="19" t="n"/>
      <c r="Q59" s="19" t="n"/>
      <c r="R59" s="20" t="n"/>
      <c r="S59" s="18" t="n"/>
      <c r="T59" s="18" t="n"/>
      <c r="U59" s="16" t="n"/>
      <c r="V59" s="21" t="n"/>
      <c r="W59" s="22">
        <f>IF($A59="","",IF($B59="","",$B59-'Lists &amp; Settings'!$B$2))</f>
        <v/>
      </c>
      <c r="X59" s="23">
        <f>IF($A59="","",IF(OR($B59="",$C59="",$F59="",$I59="",$K59=""),"Missing Required Field",IF(AND($I59&lt;&gt;"Canceled",$B59&lt;'Lists &amp; Settings'!$B$2),"Past Appointment",IF(OR($O59="Inactive",$O59="Unable to Confirm"),"Coverage Issue",IF(AND($I59&lt;&gt;"Verified",$I59&lt;&gt;"Canceled",$M59&lt;&gt;"",$M59&lt;'Lists &amp; Settings'!$B$2),"Overdue Follow-Up",IF(AND($I59&lt;&gt;"Verified",$I59&lt;&gt;"Canceled",$B59&gt;='Lists &amp; Settings'!$B$2,$B59&lt;='Lists &amp; Settings'!$B$2+'Lists &amp; Settings'!$B$3),"Due Soon",IF(AND($I59&lt;&gt;"Verified",$I59&lt;&gt;"Canceled",$L59&lt;&gt;"",$L59&lt;='Lists &amp; Settings'!$B$2-'Lists &amp; Settings'!$B$4),"Stale Activity","On Track"))))))</f>
        <v/>
      </c>
      <c r="Y59" s="17" t="n"/>
    </row>
    <row r="60">
      <c r="A60" s="16" t="n"/>
      <c r="B60" s="17" t="n"/>
      <c r="C60" s="16" t="n"/>
      <c r="D60" s="16" t="n"/>
      <c r="E60" s="16" t="n"/>
      <c r="F60" s="16" t="n"/>
      <c r="G60" s="16" t="n"/>
      <c r="H60" s="16" t="n"/>
      <c r="I60" s="18" t="n"/>
      <c r="J60" s="18" t="n"/>
      <c r="K60" s="16" t="n"/>
      <c r="L60" s="17" t="n"/>
      <c r="M60" s="17" t="n"/>
      <c r="N60" s="18" t="n"/>
      <c r="O60" s="18" t="n"/>
      <c r="P60" s="19" t="n"/>
      <c r="Q60" s="19" t="n"/>
      <c r="R60" s="20" t="n"/>
      <c r="S60" s="18" t="n"/>
      <c r="T60" s="18" t="n"/>
      <c r="U60" s="16" t="n"/>
      <c r="V60" s="21" t="n"/>
      <c r="W60" s="22">
        <f>IF($A60="","",IF($B60="","",$B60-'Lists &amp; Settings'!$B$2))</f>
        <v/>
      </c>
      <c r="X60" s="23">
        <f>IF($A60="","",IF(OR($B60="",$C60="",$F60="",$I60="",$K60=""),"Missing Required Field",IF(AND($I60&lt;&gt;"Canceled",$B60&lt;'Lists &amp; Settings'!$B$2),"Past Appointment",IF(OR($O60="Inactive",$O60="Unable to Confirm"),"Coverage Issue",IF(AND($I60&lt;&gt;"Verified",$I60&lt;&gt;"Canceled",$M60&lt;&gt;"",$M60&lt;'Lists &amp; Settings'!$B$2),"Overdue Follow-Up",IF(AND($I60&lt;&gt;"Verified",$I60&lt;&gt;"Canceled",$B60&gt;='Lists &amp; Settings'!$B$2,$B60&lt;='Lists &amp; Settings'!$B$2+'Lists &amp; Settings'!$B$3),"Due Soon",IF(AND($I60&lt;&gt;"Verified",$I60&lt;&gt;"Canceled",$L60&lt;&gt;"",$L60&lt;='Lists &amp; Settings'!$B$2-'Lists &amp; Settings'!$B$4),"Stale Activity","On Track"))))))</f>
        <v/>
      </c>
      <c r="Y60" s="17" t="n"/>
    </row>
    <row r="61">
      <c r="A61" s="16" t="n"/>
      <c r="B61" s="17" t="n"/>
      <c r="C61" s="16" t="n"/>
      <c r="D61" s="16" t="n"/>
      <c r="E61" s="16" t="n"/>
      <c r="F61" s="16" t="n"/>
      <c r="G61" s="16" t="n"/>
      <c r="H61" s="16" t="n"/>
      <c r="I61" s="18" t="n"/>
      <c r="J61" s="18" t="n"/>
      <c r="K61" s="16" t="n"/>
      <c r="L61" s="17" t="n"/>
      <c r="M61" s="17" t="n"/>
      <c r="N61" s="18" t="n"/>
      <c r="O61" s="18" t="n"/>
      <c r="P61" s="19" t="n"/>
      <c r="Q61" s="19" t="n"/>
      <c r="R61" s="20" t="n"/>
      <c r="S61" s="18" t="n"/>
      <c r="T61" s="18" t="n"/>
      <c r="U61" s="16" t="n"/>
      <c r="V61" s="21" t="n"/>
      <c r="W61" s="22">
        <f>IF($A61="","",IF($B61="","",$B61-'Lists &amp; Settings'!$B$2))</f>
        <v/>
      </c>
      <c r="X61" s="23">
        <f>IF($A61="","",IF(OR($B61="",$C61="",$F61="",$I61="",$K61=""),"Missing Required Field",IF(AND($I61&lt;&gt;"Canceled",$B61&lt;'Lists &amp; Settings'!$B$2),"Past Appointment",IF(OR($O61="Inactive",$O61="Unable to Confirm"),"Coverage Issue",IF(AND($I61&lt;&gt;"Verified",$I61&lt;&gt;"Canceled",$M61&lt;&gt;"",$M61&lt;'Lists &amp; Settings'!$B$2),"Overdue Follow-Up",IF(AND($I61&lt;&gt;"Verified",$I61&lt;&gt;"Canceled",$B61&gt;='Lists &amp; Settings'!$B$2,$B61&lt;='Lists &amp; Settings'!$B$2+'Lists &amp; Settings'!$B$3),"Due Soon",IF(AND($I61&lt;&gt;"Verified",$I61&lt;&gt;"Canceled",$L61&lt;&gt;"",$L61&lt;='Lists &amp; Settings'!$B$2-'Lists &amp; Settings'!$B$4),"Stale Activity","On Track"))))))</f>
        <v/>
      </c>
      <c r="Y61" s="17" t="n"/>
    </row>
    <row r="62">
      <c r="A62" s="16" t="n"/>
      <c r="B62" s="17" t="n"/>
      <c r="C62" s="16" t="n"/>
      <c r="D62" s="16" t="n"/>
      <c r="E62" s="16" t="n"/>
      <c r="F62" s="16" t="n"/>
      <c r="G62" s="16" t="n"/>
      <c r="H62" s="16" t="n"/>
      <c r="I62" s="18" t="n"/>
      <c r="J62" s="18" t="n"/>
      <c r="K62" s="16" t="n"/>
      <c r="L62" s="17" t="n"/>
      <c r="M62" s="17" t="n"/>
      <c r="N62" s="18" t="n"/>
      <c r="O62" s="18" t="n"/>
      <c r="P62" s="19" t="n"/>
      <c r="Q62" s="19" t="n"/>
      <c r="R62" s="20" t="n"/>
      <c r="S62" s="18" t="n"/>
      <c r="T62" s="18" t="n"/>
      <c r="U62" s="16" t="n"/>
      <c r="V62" s="21" t="n"/>
      <c r="W62" s="22">
        <f>IF($A62="","",IF($B62="","",$B62-'Lists &amp; Settings'!$B$2))</f>
        <v/>
      </c>
      <c r="X62" s="23">
        <f>IF($A62="","",IF(OR($B62="",$C62="",$F62="",$I62="",$K62=""),"Missing Required Field",IF(AND($I62&lt;&gt;"Canceled",$B62&lt;'Lists &amp; Settings'!$B$2),"Past Appointment",IF(OR($O62="Inactive",$O62="Unable to Confirm"),"Coverage Issue",IF(AND($I62&lt;&gt;"Verified",$I62&lt;&gt;"Canceled",$M62&lt;&gt;"",$M62&lt;'Lists &amp; Settings'!$B$2),"Overdue Follow-Up",IF(AND($I62&lt;&gt;"Verified",$I62&lt;&gt;"Canceled",$B62&gt;='Lists &amp; Settings'!$B$2,$B62&lt;='Lists &amp; Settings'!$B$2+'Lists &amp; Settings'!$B$3),"Due Soon",IF(AND($I62&lt;&gt;"Verified",$I62&lt;&gt;"Canceled",$L62&lt;&gt;"",$L62&lt;='Lists &amp; Settings'!$B$2-'Lists &amp; Settings'!$B$4),"Stale Activity","On Track"))))))</f>
        <v/>
      </c>
      <c r="Y62" s="17" t="n"/>
    </row>
    <row r="63">
      <c r="A63" s="16" t="n"/>
      <c r="B63" s="17" t="n"/>
      <c r="C63" s="16" t="n"/>
      <c r="D63" s="16" t="n"/>
      <c r="E63" s="16" t="n"/>
      <c r="F63" s="16" t="n"/>
      <c r="G63" s="16" t="n"/>
      <c r="H63" s="16" t="n"/>
      <c r="I63" s="18" t="n"/>
      <c r="J63" s="18" t="n"/>
      <c r="K63" s="16" t="n"/>
      <c r="L63" s="17" t="n"/>
      <c r="M63" s="17" t="n"/>
      <c r="N63" s="18" t="n"/>
      <c r="O63" s="18" t="n"/>
      <c r="P63" s="19" t="n"/>
      <c r="Q63" s="19" t="n"/>
      <c r="R63" s="20" t="n"/>
      <c r="S63" s="18" t="n"/>
      <c r="T63" s="18" t="n"/>
      <c r="U63" s="16" t="n"/>
      <c r="V63" s="21" t="n"/>
      <c r="W63" s="22">
        <f>IF($A63="","",IF($B63="","",$B63-'Lists &amp; Settings'!$B$2))</f>
        <v/>
      </c>
      <c r="X63" s="23">
        <f>IF($A63="","",IF(OR($B63="",$C63="",$F63="",$I63="",$K63=""),"Missing Required Field",IF(AND($I63&lt;&gt;"Canceled",$B63&lt;'Lists &amp; Settings'!$B$2),"Past Appointment",IF(OR($O63="Inactive",$O63="Unable to Confirm"),"Coverage Issue",IF(AND($I63&lt;&gt;"Verified",$I63&lt;&gt;"Canceled",$M63&lt;&gt;"",$M63&lt;'Lists &amp; Settings'!$B$2),"Overdue Follow-Up",IF(AND($I63&lt;&gt;"Verified",$I63&lt;&gt;"Canceled",$B63&gt;='Lists &amp; Settings'!$B$2,$B63&lt;='Lists &amp; Settings'!$B$2+'Lists &amp; Settings'!$B$3),"Due Soon",IF(AND($I63&lt;&gt;"Verified",$I63&lt;&gt;"Canceled",$L63&lt;&gt;"",$L63&lt;='Lists &amp; Settings'!$B$2-'Lists &amp; Settings'!$B$4),"Stale Activity","On Track"))))))</f>
        <v/>
      </c>
      <c r="Y63" s="17" t="n"/>
    </row>
    <row r="64">
      <c r="A64" s="16" t="n"/>
      <c r="B64" s="17" t="n"/>
      <c r="C64" s="16" t="n"/>
      <c r="D64" s="16" t="n"/>
      <c r="E64" s="16" t="n"/>
      <c r="F64" s="16" t="n"/>
      <c r="G64" s="16" t="n"/>
      <c r="H64" s="16" t="n"/>
      <c r="I64" s="18" t="n"/>
      <c r="J64" s="18" t="n"/>
      <c r="K64" s="16" t="n"/>
      <c r="L64" s="17" t="n"/>
      <c r="M64" s="17" t="n"/>
      <c r="N64" s="18" t="n"/>
      <c r="O64" s="18" t="n"/>
      <c r="P64" s="19" t="n"/>
      <c r="Q64" s="19" t="n"/>
      <c r="R64" s="20" t="n"/>
      <c r="S64" s="18" t="n"/>
      <c r="T64" s="18" t="n"/>
      <c r="U64" s="16" t="n"/>
      <c r="V64" s="21" t="n"/>
      <c r="W64" s="22">
        <f>IF($A64="","",IF($B64="","",$B64-'Lists &amp; Settings'!$B$2))</f>
        <v/>
      </c>
      <c r="X64" s="23">
        <f>IF($A64="","",IF(OR($B64="",$C64="",$F64="",$I64="",$K64=""),"Missing Required Field",IF(AND($I64&lt;&gt;"Canceled",$B64&lt;'Lists &amp; Settings'!$B$2),"Past Appointment",IF(OR($O64="Inactive",$O64="Unable to Confirm"),"Coverage Issue",IF(AND($I64&lt;&gt;"Verified",$I64&lt;&gt;"Canceled",$M64&lt;&gt;"",$M64&lt;'Lists &amp; Settings'!$B$2),"Overdue Follow-Up",IF(AND($I64&lt;&gt;"Verified",$I64&lt;&gt;"Canceled",$B64&gt;='Lists &amp; Settings'!$B$2,$B64&lt;='Lists &amp; Settings'!$B$2+'Lists &amp; Settings'!$B$3),"Due Soon",IF(AND($I64&lt;&gt;"Verified",$I64&lt;&gt;"Canceled",$L64&lt;&gt;"",$L64&lt;='Lists &amp; Settings'!$B$2-'Lists &amp; Settings'!$B$4),"Stale Activity","On Track"))))))</f>
        <v/>
      </c>
      <c r="Y64" s="17" t="n"/>
    </row>
    <row r="65">
      <c r="A65" s="16" t="n"/>
      <c r="B65" s="17" t="n"/>
      <c r="C65" s="16" t="n"/>
      <c r="D65" s="16" t="n"/>
      <c r="E65" s="16" t="n"/>
      <c r="F65" s="16" t="n"/>
      <c r="G65" s="16" t="n"/>
      <c r="H65" s="16" t="n"/>
      <c r="I65" s="18" t="n"/>
      <c r="J65" s="18" t="n"/>
      <c r="K65" s="16" t="n"/>
      <c r="L65" s="17" t="n"/>
      <c r="M65" s="17" t="n"/>
      <c r="N65" s="18" t="n"/>
      <c r="O65" s="18" t="n"/>
      <c r="P65" s="19" t="n"/>
      <c r="Q65" s="19" t="n"/>
      <c r="R65" s="20" t="n"/>
      <c r="S65" s="18" t="n"/>
      <c r="T65" s="18" t="n"/>
      <c r="U65" s="16" t="n"/>
      <c r="V65" s="21" t="n"/>
      <c r="W65" s="22">
        <f>IF($A65="","",IF($B65="","",$B65-'Lists &amp; Settings'!$B$2))</f>
        <v/>
      </c>
      <c r="X65" s="23">
        <f>IF($A65="","",IF(OR($B65="",$C65="",$F65="",$I65="",$K65=""),"Missing Required Field",IF(AND($I65&lt;&gt;"Canceled",$B65&lt;'Lists &amp; Settings'!$B$2),"Past Appointment",IF(OR($O65="Inactive",$O65="Unable to Confirm"),"Coverage Issue",IF(AND($I65&lt;&gt;"Verified",$I65&lt;&gt;"Canceled",$M65&lt;&gt;"",$M65&lt;'Lists &amp; Settings'!$B$2),"Overdue Follow-Up",IF(AND($I65&lt;&gt;"Verified",$I65&lt;&gt;"Canceled",$B65&gt;='Lists &amp; Settings'!$B$2,$B65&lt;='Lists &amp; Settings'!$B$2+'Lists &amp; Settings'!$B$3),"Due Soon",IF(AND($I65&lt;&gt;"Verified",$I65&lt;&gt;"Canceled",$L65&lt;&gt;"",$L65&lt;='Lists &amp; Settings'!$B$2-'Lists &amp; Settings'!$B$4),"Stale Activity","On Track"))))))</f>
        <v/>
      </c>
      <c r="Y65" s="17" t="n"/>
    </row>
    <row r="66">
      <c r="A66" s="16" t="n"/>
      <c r="B66" s="17" t="n"/>
      <c r="C66" s="16" t="n"/>
      <c r="D66" s="16" t="n"/>
      <c r="E66" s="16" t="n"/>
      <c r="F66" s="16" t="n"/>
      <c r="G66" s="16" t="n"/>
      <c r="H66" s="16" t="n"/>
      <c r="I66" s="18" t="n"/>
      <c r="J66" s="18" t="n"/>
      <c r="K66" s="16" t="n"/>
      <c r="L66" s="17" t="n"/>
      <c r="M66" s="17" t="n"/>
      <c r="N66" s="18" t="n"/>
      <c r="O66" s="18" t="n"/>
      <c r="P66" s="19" t="n"/>
      <c r="Q66" s="19" t="n"/>
      <c r="R66" s="20" t="n"/>
      <c r="S66" s="18" t="n"/>
      <c r="T66" s="18" t="n"/>
      <c r="U66" s="16" t="n"/>
      <c r="V66" s="21" t="n"/>
      <c r="W66" s="22">
        <f>IF($A66="","",IF($B66="","",$B66-'Lists &amp; Settings'!$B$2))</f>
        <v/>
      </c>
      <c r="X66" s="23">
        <f>IF($A66="","",IF(OR($B66="",$C66="",$F66="",$I66="",$K66=""),"Missing Required Field",IF(AND($I66&lt;&gt;"Canceled",$B66&lt;'Lists &amp; Settings'!$B$2),"Past Appointment",IF(OR($O66="Inactive",$O66="Unable to Confirm"),"Coverage Issue",IF(AND($I66&lt;&gt;"Verified",$I66&lt;&gt;"Canceled",$M66&lt;&gt;"",$M66&lt;'Lists &amp; Settings'!$B$2),"Overdue Follow-Up",IF(AND($I66&lt;&gt;"Verified",$I66&lt;&gt;"Canceled",$B66&gt;='Lists &amp; Settings'!$B$2,$B66&lt;='Lists &amp; Settings'!$B$2+'Lists &amp; Settings'!$B$3),"Due Soon",IF(AND($I66&lt;&gt;"Verified",$I66&lt;&gt;"Canceled",$L66&lt;&gt;"",$L66&lt;='Lists &amp; Settings'!$B$2-'Lists &amp; Settings'!$B$4),"Stale Activity","On Track"))))))</f>
        <v/>
      </c>
      <c r="Y66" s="17" t="n"/>
    </row>
    <row r="67">
      <c r="A67" s="16" t="n"/>
      <c r="B67" s="17" t="n"/>
      <c r="C67" s="16" t="n"/>
      <c r="D67" s="16" t="n"/>
      <c r="E67" s="16" t="n"/>
      <c r="F67" s="16" t="n"/>
      <c r="G67" s="16" t="n"/>
      <c r="H67" s="16" t="n"/>
      <c r="I67" s="18" t="n"/>
      <c r="J67" s="18" t="n"/>
      <c r="K67" s="16" t="n"/>
      <c r="L67" s="17" t="n"/>
      <c r="M67" s="17" t="n"/>
      <c r="N67" s="18" t="n"/>
      <c r="O67" s="18" t="n"/>
      <c r="P67" s="19" t="n"/>
      <c r="Q67" s="19" t="n"/>
      <c r="R67" s="20" t="n"/>
      <c r="S67" s="18" t="n"/>
      <c r="T67" s="18" t="n"/>
      <c r="U67" s="16" t="n"/>
      <c r="V67" s="21" t="n"/>
      <c r="W67" s="22">
        <f>IF($A67="","",IF($B67="","",$B67-'Lists &amp; Settings'!$B$2))</f>
        <v/>
      </c>
      <c r="X67" s="23">
        <f>IF($A67="","",IF(OR($B67="",$C67="",$F67="",$I67="",$K67=""),"Missing Required Field",IF(AND($I67&lt;&gt;"Canceled",$B67&lt;'Lists &amp; Settings'!$B$2),"Past Appointment",IF(OR($O67="Inactive",$O67="Unable to Confirm"),"Coverage Issue",IF(AND($I67&lt;&gt;"Verified",$I67&lt;&gt;"Canceled",$M67&lt;&gt;"",$M67&lt;'Lists &amp; Settings'!$B$2),"Overdue Follow-Up",IF(AND($I67&lt;&gt;"Verified",$I67&lt;&gt;"Canceled",$B67&gt;='Lists &amp; Settings'!$B$2,$B67&lt;='Lists &amp; Settings'!$B$2+'Lists &amp; Settings'!$B$3),"Due Soon",IF(AND($I67&lt;&gt;"Verified",$I67&lt;&gt;"Canceled",$L67&lt;&gt;"",$L67&lt;='Lists &amp; Settings'!$B$2-'Lists &amp; Settings'!$B$4),"Stale Activity","On Track"))))))</f>
        <v/>
      </c>
      <c r="Y67" s="17" t="n"/>
    </row>
    <row r="68">
      <c r="A68" s="16" t="n"/>
      <c r="B68" s="17" t="n"/>
      <c r="C68" s="16" t="n"/>
      <c r="D68" s="16" t="n"/>
      <c r="E68" s="16" t="n"/>
      <c r="F68" s="16" t="n"/>
      <c r="G68" s="16" t="n"/>
      <c r="H68" s="16" t="n"/>
      <c r="I68" s="18" t="n"/>
      <c r="J68" s="18" t="n"/>
      <c r="K68" s="16" t="n"/>
      <c r="L68" s="17" t="n"/>
      <c r="M68" s="17" t="n"/>
      <c r="N68" s="18" t="n"/>
      <c r="O68" s="18" t="n"/>
      <c r="P68" s="19" t="n"/>
      <c r="Q68" s="19" t="n"/>
      <c r="R68" s="20" t="n"/>
      <c r="S68" s="18" t="n"/>
      <c r="T68" s="18" t="n"/>
      <c r="U68" s="16" t="n"/>
      <c r="V68" s="21" t="n"/>
      <c r="W68" s="22">
        <f>IF($A68="","",IF($B68="","",$B68-'Lists &amp; Settings'!$B$2))</f>
        <v/>
      </c>
      <c r="X68" s="23">
        <f>IF($A68="","",IF(OR($B68="",$C68="",$F68="",$I68="",$K68=""),"Missing Required Field",IF(AND($I68&lt;&gt;"Canceled",$B68&lt;'Lists &amp; Settings'!$B$2),"Past Appointment",IF(OR($O68="Inactive",$O68="Unable to Confirm"),"Coverage Issue",IF(AND($I68&lt;&gt;"Verified",$I68&lt;&gt;"Canceled",$M68&lt;&gt;"",$M68&lt;'Lists &amp; Settings'!$B$2),"Overdue Follow-Up",IF(AND($I68&lt;&gt;"Verified",$I68&lt;&gt;"Canceled",$B68&gt;='Lists &amp; Settings'!$B$2,$B68&lt;='Lists &amp; Settings'!$B$2+'Lists &amp; Settings'!$B$3),"Due Soon",IF(AND($I68&lt;&gt;"Verified",$I68&lt;&gt;"Canceled",$L68&lt;&gt;"",$L68&lt;='Lists &amp; Settings'!$B$2-'Lists &amp; Settings'!$B$4),"Stale Activity","On Track"))))))</f>
        <v/>
      </c>
      <c r="Y68" s="17" t="n"/>
    </row>
    <row r="69">
      <c r="A69" s="16" t="n"/>
      <c r="B69" s="17" t="n"/>
      <c r="C69" s="16" t="n"/>
      <c r="D69" s="16" t="n"/>
      <c r="E69" s="16" t="n"/>
      <c r="F69" s="16" t="n"/>
      <c r="G69" s="16" t="n"/>
      <c r="H69" s="16" t="n"/>
      <c r="I69" s="18" t="n"/>
      <c r="J69" s="18" t="n"/>
      <c r="K69" s="16" t="n"/>
      <c r="L69" s="17" t="n"/>
      <c r="M69" s="17" t="n"/>
      <c r="N69" s="18" t="n"/>
      <c r="O69" s="18" t="n"/>
      <c r="P69" s="19" t="n"/>
      <c r="Q69" s="19" t="n"/>
      <c r="R69" s="20" t="n"/>
      <c r="S69" s="18" t="n"/>
      <c r="T69" s="18" t="n"/>
      <c r="U69" s="16" t="n"/>
      <c r="V69" s="21" t="n"/>
      <c r="W69" s="22">
        <f>IF($A69="","",IF($B69="","",$B69-'Lists &amp; Settings'!$B$2))</f>
        <v/>
      </c>
      <c r="X69" s="23">
        <f>IF($A69="","",IF(OR($B69="",$C69="",$F69="",$I69="",$K69=""),"Missing Required Field",IF(AND($I69&lt;&gt;"Canceled",$B69&lt;'Lists &amp; Settings'!$B$2),"Past Appointment",IF(OR($O69="Inactive",$O69="Unable to Confirm"),"Coverage Issue",IF(AND($I69&lt;&gt;"Verified",$I69&lt;&gt;"Canceled",$M69&lt;&gt;"",$M69&lt;'Lists &amp; Settings'!$B$2),"Overdue Follow-Up",IF(AND($I69&lt;&gt;"Verified",$I69&lt;&gt;"Canceled",$B69&gt;='Lists &amp; Settings'!$B$2,$B69&lt;='Lists &amp; Settings'!$B$2+'Lists &amp; Settings'!$B$3),"Due Soon",IF(AND($I69&lt;&gt;"Verified",$I69&lt;&gt;"Canceled",$L69&lt;&gt;"",$L69&lt;='Lists &amp; Settings'!$B$2-'Lists &amp; Settings'!$B$4),"Stale Activity","On Track"))))))</f>
        <v/>
      </c>
      <c r="Y69" s="17" t="n"/>
    </row>
    <row r="70">
      <c r="A70" s="16" t="n"/>
      <c r="B70" s="17" t="n"/>
      <c r="C70" s="16" t="n"/>
      <c r="D70" s="16" t="n"/>
      <c r="E70" s="16" t="n"/>
      <c r="F70" s="16" t="n"/>
      <c r="G70" s="16" t="n"/>
      <c r="H70" s="16" t="n"/>
      <c r="I70" s="18" t="n"/>
      <c r="J70" s="18" t="n"/>
      <c r="K70" s="16" t="n"/>
      <c r="L70" s="17" t="n"/>
      <c r="M70" s="17" t="n"/>
      <c r="N70" s="18" t="n"/>
      <c r="O70" s="18" t="n"/>
      <c r="P70" s="19" t="n"/>
      <c r="Q70" s="19" t="n"/>
      <c r="R70" s="20" t="n"/>
      <c r="S70" s="18" t="n"/>
      <c r="T70" s="18" t="n"/>
      <c r="U70" s="16" t="n"/>
      <c r="V70" s="21" t="n"/>
      <c r="W70" s="22">
        <f>IF($A70="","",IF($B70="","",$B70-'Lists &amp; Settings'!$B$2))</f>
        <v/>
      </c>
      <c r="X70" s="23">
        <f>IF($A70="","",IF(OR($B70="",$C70="",$F70="",$I70="",$K70=""),"Missing Required Field",IF(AND($I70&lt;&gt;"Canceled",$B70&lt;'Lists &amp; Settings'!$B$2),"Past Appointment",IF(OR($O70="Inactive",$O70="Unable to Confirm"),"Coverage Issue",IF(AND($I70&lt;&gt;"Verified",$I70&lt;&gt;"Canceled",$M70&lt;&gt;"",$M70&lt;'Lists &amp; Settings'!$B$2),"Overdue Follow-Up",IF(AND($I70&lt;&gt;"Verified",$I70&lt;&gt;"Canceled",$B70&gt;='Lists &amp; Settings'!$B$2,$B70&lt;='Lists &amp; Settings'!$B$2+'Lists &amp; Settings'!$B$3),"Due Soon",IF(AND($I70&lt;&gt;"Verified",$I70&lt;&gt;"Canceled",$L70&lt;&gt;"",$L70&lt;='Lists &amp; Settings'!$B$2-'Lists &amp; Settings'!$B$4),"Stale Activity","On Track"))))))</f>
        <v/>
      </c>
      <c r="Y70" s="17" t="n"/>
    </row>
    <row r="71">
      <c r="A71" s="16" t="n"/>
      <c r="B71" s="17" t="n"/>
      <c r="C71" s="16" t="n"/>
      <c r="D71" s="16" t="n"/>
      <c r="E71" s="16" t="n"/>
      <c r="F71" s="16" t="n"/>
      <c r="G71" s="16" t="n"/>
      <c r="H71" s="16" t="n"/>
      <c r="I71" s="18" t="n"/>
      <c r="J71" s="18" t="n"/>
      <c r="K71" s="16" t="n"/>
      <c r="L71" s="17" t="n"/>
      <c r="M71" s="17" t="n"/>
      <c r="N71" s="18" t="n"/>
      <c r="O71" s="18" t="n"/>
      <c r="P71" s="19" t="n"/>
      <c r="Q71" s="19" t="n"/>
      <c r="R71" s="20" t="n"/>
      <c r="S71" s="18" t="n"/>
      <c r="T71" s="18" t="n"/>
      <c r="U71" s="16" t="n"/>
      <c r="V71" s="21" t="n"/>
      <c r="W71" s="22">
        <f>IF($A71="","",IF($B71="","",$B71-'Lists &amp; Settings'!$B$2))</f>
        <v/>
      </c>
      <c r="X71" s="23">
        <f>IF($A71="","",IF(OR($B71="",$C71="",$F71="",$I71="",$K71=""),"Missing Required Field",IF(AND($I71&lt;&gt;"Canceled",$B71&lt;'Lists &amp; Settings'!$B$2),"Past Appointment",IF(OR($O71="Inactive",$O71="Unable to Confirm"),"Coverage Issue",IF(AND($I71&lt;&gt;"Verified",$I71&lt;&gt;"Canceled",$M71&lt;&gt;"",$M71&lt;'Lists &amp; Settings'!$B$2),"Overdue Follow-Up",IF(AND($I71&lt;&gt;"Verified",$I71&lt;&gt;"Canceled",$B71&gt;='Lists &amp; Settings'!$B$2,$B71&lt;='Lists &amp; Settings'!$B$2+'Lists &amp; Settings'!$B$3),"Due Soon",IF(AND($I71&lt;&gt;"Verified",$I71&lt;&gt;"Canceled",$L71&lt;&gt;"",$L71&lt;='Lists &amp; Settings'!$B$2-'Lists &amp; Settings'!$B$4),"Stale Activity","On Track"))))))</f>
        <v/>
      </c>
      <c r="Y71" s="17" t="n"/>
    </row>
    <row r="72">
      <c r="A72" s="16" t="n"/>
      <c r="B72" s="17" t="n"/>
      <c r="C72" s="16" t="n"/>
      <c r="D72" s="16" t="n"/>
      <c r="E72" s="16" t="n"/>
      <c r="F72" s="16" t="n"/>
      <c r="G72" s="16" t="n"/>
      <c r="H72" s="16" t="n"/>
      <c r="I72" s="18" t="n"/>
      <c r="J72" s="18" t="n"/>
      <c r="K72" s="16" t="n"/>
      <c r="L72" s="17" t="n"/>
      <c r="M72" s="17" t="n"/>
      <c r="N72" s="18" t="n"/>
      <c r="O72" s="18" t="n"/>
      <c r="P72" s="19" t="n"/>
      <c r="Q72" s="19" t="n"/>
      <c r="R72" s="20" t="n"/>
      <c r="S72" s="18" t="n"/>
      <c r="T72" s="18" t="n"/>
      <c r="U72" s="16" t="n"/>
      <c r="V72" s="21" t="n"/>
      <c r="W72" s="22">
        <f>IF($A72="","",IF($B72="","",$B72-'Lists &amp; Settings'!$B$2))</f>
        <v/>
      </c>
      <c r="X72" s="23">
        <f>IF($A72="","",IF(OR($B72="",$C72="",$F72="",$I72="",$K72=""),"Missing Required Field",IF(AND($I72&lt;&gt;"Canceled",$B72&lt;'Lists &amp; Settings'!$B$2),"Past Appointment",IF(OR($O72="Inactive",$O72="Unable to Confirm"),"Coverage Issue",IF(AND($I72&lt;&gt;"Verified",$I72&lt;&gt;"Canceled",$M72&lt;&gt;"",$M72&lt;'Lists &amp; Settings'!$B$2),"Overdue Follow-Up",IF(AND($I72&lt;&gt;"Verified",$I72&lt;&gt;"Canceled",$B72&gt;='Lists &amp; Settings'!$B$2,$B72&lt;='Lists &amp; Settings'!$B$2+'Lists &amp; Settings'!$B$3),"Due Soon",IF(AND($I72&lt;&gt;"Verified",$I72&lt;&gt;"Canceled",$L72&lt;&gt;"",$L72&lt;='Lists &amp; Settings'!$B$2-'Lists &amp; Settings'!$B$4),"Stale Activity","On Track"))))))</f>
        <v/>
      </c>
      <c r="Y72" s="17" t="n"/>
    </row>
    <row r="73">
      <c r="A73" s="16" t="n"/>
      <c r="B73" s="17" t="n"/>
      <c r="C73" s="16" t="n"/>
      <c r="D73" s="16" t="n"/>
      <c r="E73" s="16" t="n"/>
      <c r="F73" s="16" t="n"/>
      <c r="G73" s="16" t="n"/>
      <c r="H73" s="16" t="n"/>
      <c r="I73" s="18" t="n"/>
      <c r="J73" s="18" t="n"/>
      <c r="K73" s="16" t="n"/>
      <c r="L73" s="17" t="n"/>
      <c r="M73" s="17" t="n"/>
      <c r="N73" s="18" t="n"/>
      <c r="O73" s="18" t="n"/>
      <c r="P73" s="19" t="n"/>
      <c r="Q73" s="19" t="n"/>
      <c r="R73" s="20" t="n"/>
      <c r="S73" s="18" t="n"/>
      <c r="T73" s="18" t="n"/>
      <c r="U73" s="16" t="n"/>
      <c r="V73" s="21" t="n"/>
      <c r="W73" s="22">
        <f>IF($A73="","",IF($B73="","",$B73-'Lists &amp; Settings'!$B$2))</f>
        <v/>
      </c>
      <c r="X73" s="23">
        <f>IF($A73="","",IF(OR($B73="",$C73="",$F73="",$I73="",$K73=""),"Missing Required Field",IF(AND($I73&lt;&gt;"Canceled",$B73&lt;'Lists &amp; Settings'!$B$2),"Past Appointment",IF(OR($O73="Inactive",$O73="Unable to Confirm"),"Coverage Issue",IF(AND($I73&lt;&gt;"Verified",$I73&lt;&gt;"Canceled",$M73&lt;&gt;"",$M73&lt;'Lists &amp; Settings'!$B$2),"Overdue Follow-Up",IF(AND($I73&lt;&gt;"Verified",$I73&lt;&gt;"Canceled",$B73&gt;='Lists &amp; Settings'!$B$2,$B73&lt;='Lists &amp; Settings'!$B$2+'Lists &amp; Settings'!$B$3),"Due Soon",IF(AND($I73&lt;&gt;"Verified",$I73&lt;&gt;"Canceled",$L73&lt;&gt;"",$L73&lt;='Lists &amp; Settings'!$B$2-'Lists &amp; Settings'!$B$4),"Stale Activity","On Track"))))))</f>
        <v/>
      </c>
      <c r="Y73" s="17" t="n"/>
    </row>
    <row r="74">
      <c r="A74" s="16" t="n"/>
      <c r="B74" s="17" t="n"/>
      <c r="C74" s="16" t="n"/>
      <c r="D74" s="16" t="n"/>
      <c r="E74" s="16" t="n"/>
      <c r="F74" s="16" t="n"/>
      <c r="G74" s="16" t="n"/>
      <c r="H74" s="16" t="n"/>
      <c r="I74" s="18" t="n"/>
      <c r="J74" s="18" t="n"/>
      <c r="K74" s="16" t="n"/>
      <c r="L74" s="17" t="n"/>
      <c r="M74" s="17" t="n"/>
      <c r="N74" s="18" t="n"/>
      <c r="O74" s="18" t="n"/>
      <c r="P74" s="19" t="n"/>
      <c r="Q74" s="19" t="n"/>
      <c r="R74" s="20" t="n"/>
      <c r="S74" s="18" t="n"/>
      <c r="T74" s="18" t="n"/>
      <c r="U74" s="16" t="n"/>
      <c r="V74" s="21" t="n"/>
      <c r="W74" s="22">
        <f>IF($A74="","",IF($B74="","",$B74-'Lists &amp; Settings'!$B$2))</f>
        <v/>
      </c>
      <c r="X74" s="23">
        <f>IF($A74="","",IF(OR($B74="",$C74="",$F74="",$I74="",$K74=""),"Missing Required Field",IF(AND($I74&lt;&gt;"Canceled",$B74&lt;'Lists &amp; Settings'!$B$2),"Past Appointment",IF(OR($O74="Inactive",$O74="Unable to Confirm"),"Coverage Issue",IF(AND($I74&lt;&gt;"Verified",$I74&lt;&gt;"Canceled",$M74&lt;&gt;"",$M74&lt;'Lists &amp; Settings'!$B$2),"Overdue Follow-Up",IF(AND($I74&lt;&gt;"Verified",$I74&lt;&gt;"Canceled",$B74&gt;='Lists &amp; Settings'!$B$2,$B74&lt;='Lists &amp; Settings'!$B$2+'Lists &amp; Settings'!$B$3),"Due Soon",IF(AND($I74&lt;&gt;"Verified",$I74&lt;&gt;"Canceled",$L74&lt;&gt;"",$L74&lt;='Lists &amp; Settings'!$B$2-'Lists &amp; Settings'!$B$4),"Stale Activity","On Track"))))))</f>
        <v/>
      </c>
      <c r="Y74" s="17" t="n"/>
    </row>
    <row r="75">
      <c r="A75" s="16" t="n"/>
      <c r="B75" s="17" t="n"/>
      <c r="C75" s="16" t="n"/>
      <c r="D75" s="16" t="n"/>
      <c r="E75" s="16" t="n"/>
      <c r="F75" s="16" t="n"/>
      <c r="G75" s="16" t="n"/>
      <c r="H75" s="16" t="n"/>
      <c r="I75" s="18" t="n"/>
      <c r="J75" s="18" t="n"/>
      <c r="K75" s="16" t="n"/>
      <c r="L75" s="17" t="n"/>
      <c r="M75" s="17" t="n"/>
      <c r="N75" s="18" t="n"/>
      <c r="O75" s="18" t="n"/>
      <c r="P75" s="19" t="n"/>
      <c r="Q75" s="19" t="n"/>
      <c r="R75" s="20" t="n"/>
      <c r="S75" s="18" t="n"/>
      <c r="T75" s="18" t="n"/>
      <c r="U75" s="16" t="n"/>
      <c r="V75" s="21" t="n"/>
      <c r="W75" s="22">
        <f>IF($A75="","",IF($B75="","",$B75-'Lists &amp; Settings'!$B$2))</f>
        <v/>
      </c>
      <c r="X75" s="23">
        <f>IF($A75="","",IF(OR($B75="",$C75="",$F75="",$I75="",$K75=""),"Missing Required Field",IF(AND($I75&lt;&gt;"Canceled",$B75&lt;'Lists &amp; Settings'!$B$2),"Past Appointment",IF(OR($O75="Inactive",$O75="Unable to Confirm"),"Coverage Issue",IF(AND($I75&lt;&gt;"Verified",$I75&lt;&gt;"Canceled",$M75&lt;&gt;"",$M75&lt;'Lists &amp; Settings'!$B$2),"Overdue Follow-Up",IF(AND($I75&lt;&gt;"Verified",$I75&lt;&gt;"Canceled",$B75&gt;='Lists &amp; Settings'!$B$2,$B75&lt;='Lists &amp; Settings'!$B$2+'Lists &amp; Settings'!$B$3),"Due Soon",IF(AND($I75&lt;&gt;"Verified",$I75&lt;&gt;"Canceled",$L75&lt;&gt;"",$L75&lt;='Lists &amp; Settings'!$B$2-'Lists &amp; Settings'!$B$4),"Stale Activity","On Track"))))))</f>
        <v/>
      </c>
      <c r="Y75" s="17" t="n"/>
    </row>
    <row r="76">
      <c r="A76" s="16" t="n"/>
      <c r="B76" s="17" t="n"/>
      <c r="C76" s="16" t="n"/>
      <c r="D76" s="16" t="n"/>
      <c r="E76" s="16" t="n"/>
      <c r="F76" s="16" t="n"/>
      <c r="G76" s="16" t="n"/>
      <c r="H76" s="16" t="n"/>
      <c r="I76" s="18" t="n"/>
      <c r="J76" s="18" t="n"/>
      <c r="K76" s="16" t="n"/>
      <c r="L76" s="17" t="n"/>
      <c r="M76" s="17" t="n"/>
      <c r="N76" s="18" t="n"/>
      <c r="O76" s="18" t="n"/>
      <c r="P76" s="19" t="n"/>
      <c r="Q76" s="19" t="n"/>
      <c r="R76" s="20" t="n"/>
      <c r="S76" s="18" t="n"/>
      <c r="T76" s="18" t="n"/>
      <c r="U76" s="16" t="n"/>
      <c r="V76" s="21" t="n"/>
      <c r="W76" s="22">
        <f>IF($A76="","",IF($B76="","",$B76-'Lists &amp; Settings'!$B$2))</f>
        <v/>
      </c>
      <c r="X76" s="23">
        <f>IF($A76="","",IF(OR($B76="",$C76="",$F76="",$I76="",$K76=""),"Missing Required Field",IF(AND($I76&lt;&gt;"Canceled",$B76&lt;'Lists &amp; Settings'!$B$2),"Past Appointment",IF(OR($O76="Inactive",$O76="Unable to Confirm"),"Coverage Issue",IF(AND($I76&lt;&gt;"Verified",$I76&lt;&gt;"Canceled",$M76&lt;&gt;"",$M76&lt;'Lists &amp; Settings'!$B$2),"Overdue Follow-Up",IF(AND($I76&lt;&gt;"Verified",$I76&lt;&gt;"Canceled",$B76&gt;='Lists &amp; Settings'!$B$2,$B76&lt;='Lists &amp; Settings'!$B$2+'Lists &amp; Settings'!$B$3),"Due Soon",IF(AND($I76&lt;&gt;"Verified",$I76&lt;&gt;"Canceled",$L76&lt;&gt;"",$L76&lt;='Lists &amp; Settings'!$B$2-'Lists &amp; Settings'!$B$4),"Stale Activity","On Track"))))))</f>
        <v/>
      </c>
      <c r="Y76" s="17" t="n"/>
    </row>
    <row r="77">
      <c r="A77" s="16" t="n"/>
      <c r="B77" s="17" t="n"/>
      <c r="C77" s="16" t="n"/>
      <c r="D77" s="16" t="n"/>
      <c r="E77" s="16" t="n"/>
      <c r="F77" s="16" t="n"/>
      <c r="G77" s="16" t="n"/>
      <c r="H77" s="16" t="n"/>
      <c r="I77" s="18" t="n"/>
      <c r="J77" s="18" t="n"/>
      <c r="K77" s="16" t="n"/>
      <c r="L77" s="17" t="n"/>
      <c r="M77" s="17" t="n"/>
      <c r="N77" s="18" t="n"/>
      <c r="O77" s="18" t="n"/>
      <c r="P77" s="19" t="n"/>
      <c r="Q77" s="19" t="n"/>
      <c r="R77" s="20" t="n"/>
      <c r="S77" s="18" t="n"/>
      <c r="T77" s="18" t="n"/>
      <c r="U77" s="16" t="n"/>
      <c r="V77" s="21" t="n"/>
      <c r="W77" s="22">
        <f>IF($A77="","",IF($B77="","",$B77-'Lists &amp; Settings'!$B$2))</f>
        <v/>
      </c>
      <c r="X77" s="23">
        <f>IF($A77="","",IF(OR($B77="",$C77="",$F77="",$I77="",$K77=""),"Missing Required Field",IF(AND($I77&lt;&gt;"Canceled",$B77&lt;'Lists &amp; Settings'!$B$2),"Past Appointment",IF(OR($O77="Inactive",$O77="Unable to Confirm"),"Coverage Issue",IF(AND($I77&lt;&gt;"Verified",$I77&lt;&gt;"Canceled",$M77&lt;&gt;"",$M77&lt;'Lists &amp; Settings'!$B$2),"Overdue Follow-Up",IF(AND($I77&lt;&gt;"Verified",$I77&lt;&gt;"Canceled",$B77&gt;='Lists &amp; Settings'!$B$2,$B77&lt;='Lists &amp; Settings'!$B$2+'Lists &amp; Settings'!$B$3),"Due Soon",IF(AND($I77&lt;&gt;"Verified",$I77&lt;&gt;"Canceled",$L77&lt;&gt;"",$L77&lt;='Lists &amp; Settings'!$B$2-'Lists &amp; Settings'!$B$4),"Stale Activity","On Track"))))))</f>
        <v/>
      </c>
      <c r="Y77" s="17" t="n"/>
    </row>
    <row r="78">
      <c r="A78" s="16" t="n"/>
      <c r="B78" s="17" t="n"/>
      <c r="C78" s="16" t="n"/>
      <c r="D78" s="16" t="n"/>
      <c r="E78" s="16" t="n"/>
      <c r="F78" s="16" t="n"/>
      <c r="G78" s="16" t="n"/>
      <c r="H78" s="16" t="n"/>
      <c r="I78" s="18" t="n"/>
      <c r="J78" s="18" t="n"/>
      <c r="K78" s="16" t="n"/>
      <c r="L78" s="17" t="n"/>
      <c r="M78" s="17" t="n"/>
      <c r="N78" s="18" t="n"/>
      <c r="O78" s="18" t="n"/>
      <c r="P78" s="19" t="n"/>
      <c r="Q78" s="19" t="n"/>
      <c r="R78" s="20" t="n"/>
      <c r="S78" s="18" t="n"/>
      <c r="T78" s="18" t="n"/>
      <c r="U78" s="16" t="n"/>
      <c r="V78" s="21" t="n"/>
      <c r="W78" s="22">
        <f>IF($A78="","",IF($B78="","",$B78-'Lists &amp; Settings'!$B$2))</f>
        <v/>
      </c>
      <c r="X78" s="23">
        <f>IF($A78="","",IF(OR($B78="",$C78="",$F78="",$I78="",$K78=""),"Missing Required Field",IF(AND($I78&lt;&gt;"Canceled",$B78&lt;'Lists &amp; Settings'!$B$2),"Past Appointment",IF(OR($O78="Inactive",$O78="Unable to Confirm"),"Coverage Issue",IF(AND($I78&lt;&gt;"Verified",$I78&lt;&gt;"Canceled",$M78&lt;&gt;"",$M78&lt;'Lists &amp; Settings'!$B$2),"Overdue Follow-Up",IF(AND($I78&lt;&gt;"Verified",$I78&lt;&gt;"Canceled",$B78&gt;='Lists &amp; Settings'!$B$2,$B78&lt;='Lists &amp; Settings'!$B$2+'Lists &amp; Settings'!$B$3),"Due Soon",IF(AND($I78&lt;&gt;"Verified",$I78&lt;&gt;"Canceled",$L78&lt;&gt;"",$L78&lt;='Lists &amp; Settings'!$B$2-'Lists &amp; Settings'!$B$4),"Stale Activity","On Track"))))))</f>
        <v/>
      </c>
      <c r="Y78" s="17" t="n"/>
    </row>
    <row r="79">
      <c r="A79" s="16" t="n"/>
      <c r="B79" s="17" t="n"/>
      <c r="C79" s="16" t="n"/>
      <c r="D79" s="16" t="n"/>
      <c r="E79" s="16" t="n"/>
      <c r="F79" s="16" t="n"/>
      <c r="G79" s="16" t="n"/>
      <c r="H79" s="16" t="n"/>
      <c r="I79" s="18" t="n"/>
      <c r="J79" s="18" t="n"/>
      <c r="K79" s="16" t="n"/>
      <c r="L79" s="17" t="n"/>
      <c r="M79" s="17" t="n"/>
      <c r="N79" s="18" t="n"/>
      <c r="O79" s="18" t="n"/>
      <c r="P79" s="19" t="n"/>
      <c r="Q79" s="19" t="n"/>
      <c r="R79" s="20" t="n"/>
      <c r="S79" s="18" t="n"/>
      <c r="T79" s="18" t="n"/>
      <c r="U79" s="16" t="n"/>
      <c r="V79" s="21" t="n"/>
      <c r="W79" s="22">
        <f>IF($A79="","",IF($B79="","",$B79-'Lists &amp; Settings'!$B$2))</f>
        <v/>
      </c>
      <c r="X79" s="23">
        <f>IF($A79="","",IF(OR($B79="",$C79="",$F79="",$I79="",$K79=""),"Missing Required Field",IF(AND($I79&lt;&gt;"Canceled",$B79&lt;'Lists &amp; Settings'!$B$2),"Past Appointment",IF(OR($O79="Inactive",$O79="Unable to Confirm"),"Coverage Issue",IF(AND($I79&lt;&gt;"Verified",$I79&lt;&gt;"Canceled",$M79&lt;&gt;"",$M79&lt;'Lists &amp; Settings'!$B$2),"Overdue Follow-Up",IF(AND($I79&lt;&gt;"Verified",$I79&lt;&gt;"Canceled",$B79&gt;='Lists &amp; Settings'!$B$2,$B79&lt;='Lists &amp; Settings'!$B$2+'Lists &amp; Settings'!$B$3),"Due Soon",IF(AND($I79&lt;&gt;"Verified",$I79&lt;&gt;"Canceled",$L79&lt;&gt;"",$L79&lt;='Lists &amp; Settings'!$B$2-'Lists &amp; Settings'!$B$4),"Stale Activity","On Track"))))))</f>
        <v/>
      </c>
      <c r="Y79" s="17" t="n"/>
    </row>
    <row r="80">
      <c r="A80" s="16" t="n"/>
      <c r="B80" s="17" t="n"/>
      <c r="C80" s="16" t="n"/>
      <c r="D80" s="16" t="n"/>
      <c r="E80" s="16" t="n"/>
      <c r="F80" s="16" t="n"/>
      <c r="G80" s="16" t="n"/>
      <c r="H80" s="16" t="n"/>
      <c r="I80" s="18" t="n"/>
      <c r="J80" s="18" t="n"/>
      <c r="K80" s="16" t="n"/>
      <c r="L80" s="17" t="n"/>
      <c r="M80" s="17" t="n"/>
      <c r="N80" s="18" t="n"/>
      <c r="O80" s="18" t="n"/>
      <c r="P80" s="19" t="n"/>
      <c r="Q80" s="19" t="n"/>
      <c r="R80" s="20" t="n"/>
      <c r="S80" s="18" t="n"/>
      <c r="T80" s="18" t="n"/>
      <c r="U80" s="16" t="n"/>
      <c r="V80" s="21" t="n"/>
      <c r="W80" s="22">
        <f>IF($A80="","",IF($B80="","",$B80-'Lists &amp; Settings'!$B$2))</f>
        <v/>
      </c>
      <c r="X80" s="23">
        <f>IF($A80="","",IF(OR($B80="",$C80="",$F80="",$I80="",$K80=""),"Missing Required Field",IF(AND($I80&lt;&gt;"Canceled",$B80&lt;'Lists &amp; Settings'!$B$2),"Past Appointment",IF(OR($O80="Inactive",$O80="Unable to Confirm"),"Coverage Issue",IF(AND($I80&lt;&gt;"Verified",$I80&lt;&gt;"Canceled",$M80&lt;&gt;"",$M80&lt;'Lists &amp; Settings'!$B$2),"Overdue Follow-Up",IF(AND($I80&lt;&gt;"Verified",$I80&lt;&gt;"Canceled",$B80&gt;='Lists &amp; Settings'!$B$2,$B80&lt;='Lists &amp; Settings'!$B$2+'Lists &amp; Settings'!$B$3),"Due Soon",IF(AND($I80&lt;&gt;"Verified",$I80&lt;&gt;"Canceled",$L80&lt;&gt;"",$L80&lt;='Lists &amp; Settings'!$B$2-'Lists &amp; Settings'!$B$4),"Stale Activity","On Track"))))))</f>
        <v/>
      </c>
      <c r="Y80" s="17" t="n"/>
    </row>
    <row r="81">
      <c r="A81" s="16" t="n"/>
      <c r="B81" s="17" t="n"/>
      <c r="C81" s="16" t="n"/>
      <c r="D81" s="16" t="n"/>
      <c r="E81" s="16" t="n"/>
      <c r="F81" s="16" t="n"/>
      <c r="G81" s="16" t="n"/>
      <c r="H81" s="16" t="n"/>
      <c r="I81" s="18" t="n"/>
      <c r="J81" s="18" t="n"/>
      <c r="K81" s="16" t="n"/>
      <c r="L81" s="17" t="n"/>
      <c r="M81" s="17" t="n"/>
      <c r="N81" s="18" t="n"/>
      <c r="O81" s="18" t="n"/>
      <c r="P81" s="19" t="n"/>
      <c r="Q81" s="19" t="n"/>
      <c r="R81" s="20" t="n"/>
      <c r="S81" s="18" t="n"/>
      <c r="T81" s="18" t="n"/>
      <c r="U81" s="16" t="n"/>
      <c r="V81" s="21" t="n"/>
      <c r="W81" s="22">
        <f>IF($A81="","",IF($B81="","",$B81-'Lists &amp; Settings'!$B$2))</f>
        <v/>
      </c>
      <c r="X81" s="23">
        <f>IF($A81="","",IF(OR($B81="",$C81="",$F81="",$I81="",$K81=""),"Missing Required Field",IF(AND($I81&lt;&gt;"Canceled",$B81&lt;'Lists &amp; Settings'!$B$2),"Past Appointment",IF(OR($O81="Inactive",$O81="Unable to Confirm"),"Coverage Issue",IF(AND($I81&lt;&gt;"Verified",$I81&lt;&gt;"Canceled",$M81&lt;&gt;"",$M81&lt;'Lists &amp; Settings'!$B$2),"Overdue Follow-Up",IF(AND($I81&lt;&gt;"Verified",$I81&lt;&gt;"Canceled",$B81&gt;='Lists &amp; Settings'!$B$2,$B81&lt;='Lists &amp; Settings'!$B$2+'Lists &amp; Settings'!$B$3),"Due Soon",IF(AND($I81&lt;&gt;"Verified",$I81&lt;&gt;"Canceled",$L81&lt;&gt;"",$L81&lt;='Lists &amp; Settings'!$B$2-'Lists &amp; Settings'!$B$4),"Stale Activity","On Track"))))))</f>
        <v/>
      </c>
      <c r="Y81" s="17" t="n"/>
    </row>
    <row r="82">
      <c r="A82" s="16" t="n"/>
      <c r="B82" s="17" t="n"/>
      <c r="C82" s="16" t="n"/>
      <c r="D82" s="16" t="n"/>
      <c r="E82" s="16" t="n"/>
      <c r="F82" s="16" t="n"/>
      <c r="G82" s="16" t="n"/>
      <c r="H82" s="16" t="n"/>
      <c r="I82" s="18" t="n"/>
      <c r="J82" s="18" t="n"/>
      <c r="K82" s="16" t="n"/>
      <c r="L82" s="17" t="n"/>
      <c r="M82" s="17" t="n"/>
      <c r="N82" s="18" t="n"/>
      <c r="O82" s="18" t="n"/>
      <c r="P82" s="19" t="n"/>
      <c r="Q82" s="19" t="n"/>
      <c r="R82" s="20" t="n"/>
      <c r="S82" s="18" t="n"/>
      <c r="T82" s="18" t="n"/>
      <c r="U82" s="16" t="n"/>
      <c r="V82" s="21" t="n"/>
      <c r="W82" s="22">
        <f>IF($A82="","",IF($B82="","",$B82-'Lists &amp; Settings'!$B$2))</f>
        <v/>
      </c>
      <c r="X82" s="23">
        <f>IF($A82="","",IF(OR($B82="",$C82="",$F82="",$I82="",$K82=""),"Missing Required Field",IF(AND($I82&lt;&gt;"Canceled",$B82&lt;'Lists &amp; Settings'!$B$2),"Past Appointment",IF(OR($O82="Inactive",$O82="Unable to Confirm"),"Coverage Issue",IF(AND($I82&lt;&gt;"Verified",$I82&lt;&gt;"Canceled",$M82&lt;&gt;"",$M82&lt;'Lists &amp; Settings'!$B$2),"Overdue Follow-Up",IF(AND($I82&lt;&gt;"Verified",$I82&lt;&gt;"Canceled",$B82&gt;='Lists &amp; Settings'!$B$2,$B82&lt;='Lists &amp; Settings'!$B$2+'Lists &amp; Settings'!$B$3),"Due Soon",IF(AND($I82&lt;&gt;"Verified",$I82&lt;&gt;"Canceled",$L82&lt;&gt;"",$L82&lt;='Lists &amp; Settings'!$B$2-'Lists &amp; Settings'!$B$4),"Stale Activity","On Track"))))))</f>
        <v/>
      </c>
      <c r="Y82" s="17" t="n"/>
    </row>
    <row r="83">
      <c r="A83" s="16" t="n"/>
      <c r="B83" s="17" t="n"/>
      <c r="C83" s="16" t="n"/>
      <c r="D83" s="16" t="n"/>
      <c r="E83" s="16" t="n"/>
      <c r="F83" s="16" t="n"/>
      <c r="G83" s="16" t="n"/>
      <c r="H83" s="16" t="n"/>
      <c r="I83" s="18" t="n"/>
      <c r="J83" s="18" t="n"/>
      <c r="K83" s="16" t="n"/>
      <c r="L83" s="17" t="n"/>
      <c r="M83" s="17" t="n"/>
      <c r="N83" s="18" t="n"/>
      <c r="O83" s="18" t="n"/>
      <c r="P83" s="19" t="n"/>
      <c r="Q83" s="19" t="n"/>
      <c r="R83" s="20" t="n"/>
      <c r="S83" s="18" t="n"/>
      <c r="T83" s="18" t="n"/>
      <c r="U83" s="16" t="n"/>
      <c r="V83" s="21" t="n"/>
      <c r="W83" s="22">
        <f>IF($A83="","",IF($B83="","",$B83-'Lists &amp; Settings'!$B$2))</f>
        <v/>
      </c>
      <c r="X83" s="23">
        <f>IF($A83="","",IF(OR($B83="",$C83="",$F83="",$I83="",$K83=""),"Missing Required Field",IF(AND($I83&lt;&gt;"Canceled",$B83&lt;'Lists &amp; Settings'!$B$2),"Past Appointment",IF(OR($O83="Inactive",$O83="Unable to Confirm"),"Coverage Issue",IF(AND($I83&lt;&gt;"Verified",$I83&lt;&gt;"Canceled",$M83&lt;&gt;"",$M83&lt;'Lists &amp; Settings'!$B$2),"Overdue Follow-Up",IF(AND($I83&lt;&gt;"Verified",$I83&lt;&gt;"Canceled",$B83&gt;='Lists &amp; Settings'!$B$2,$B83&lt;='Lists &amp; Settings'!$B$2+'Lists &amp; Settings'!$B$3),"Due Soon",IF(AND($I83&lt;&gt;"Verified",$I83&lt;&gt;"Canceled",$L83&lt;&gt;"",$L83&lt;='Lists &amp; Settings'!$B$2-'Lists &amp; Settings'!$B$4),"Stale Activity","On Track"))))))</f>
        <v/>
      </c>
      <c r="Y83" s="17" t="n"/>
    </row>
    <row r="84">
      <c r="A84" s="16" t="n"/>
      <c r="B84" s="17" t="n"/>
      <c r="C84" s="16" t="n"/>
      <c r="D84" s="16" t="n"/>
      <c r="E84" s="16" t="n"/>
      <c r="F84" s="16" t="n"/>
      <c r="G84" s="16" t="n"/>
      <c r="H84" s="16" t="n"/>
      <c r="I84" s="18" t="n"/>
      <c r="J84" s="18" t="n"/>
      <c r="K84" s="16" t="n"/>
      <c r="L84" s="17" t="n"/>
      <c r="M84" s="17" t="n"/>
      <c r="N84" s="18" t="n"/>
      <c r="O84" s="18" t="n"/>
      <c r="P84" s="19" t="n"/>
      <c r="Q84" s="19" t="n"/>
      <c r="R84" s="20" t="n"/>
      <c r="S84" s="18" t="n"/>
      <c r="T84" s="18" t="n"/>
      <c r="U84" s="16" t="n"/>
      <c r="V84" s="21" t="n"/>
      <c r="W84" s="22">
        <f>IF($A84="","",IF($B84="","",$B84-'Lists &amp; Settings'!$B$2))</f>
        <v/>
      </c>
      <c r="X84" s="23">
        <f>IF($A84="","",IF(OR($B84="",$C84="",$F84="",$I84="",$K84=""),"Missing Required Field",IF(AND($I84&lt;&gt;"Canceled",$B84&lt;'Lists &amp; Settings'!$B$2),"Past Appointment",IF(OR($O84="Inactive",$O84="Unable to Confirm"),"Coverage Issue",IF(AND($I84&lt;&gt;"Verified",$I84&lt;&gt;"Canceled",$M84&lt;&gt;"",$M84&lt;'Lists &amp; Settings'!$B$2),"Overdue Follow-Up",IF(AND($I84&lt;&gt;"Verified",$I84&lt;&gt;"Canceled",$B84&gt;='Lists &amp; Settings'!$B$2,$B84&lt;='Lists &amp; Settings'!$B$2+'Lists &amp; Settings'!$B$3),"Due Soon",IF(AND($I84&lt;&gt;"Verified",$I84&lt;&gt;"Canceled",$L84&lt;&gt;"",$L84&lt;='Lists &amp; Settings'!$B$2-'Lists &amp; Settings'!$B$4),"Stale Activity","On Track"))))))</f>
        <v/>
      </c>
      <c r="Y84" s="17" t="n"/>
    </row>
    <row r="85">
      <c r="A85" s="16" t="n"/>
      <c r="B85" s="17" t="n"/>
      <c r="C85" s="16" t="n"/>
      <c r="D85" s="16" t="n"/>
      <c r="E85" s="16" t="n"/>
      <c r="F85" s="16" t="n"/>
      <c r="G85" s="16" t="n"/>
      <c r="H85" s="16" t="n"/>
      <c r="I85" s="18" t="n"/>
      <c r="J85" s="18" t="n"/>
      <c r="K85" s="16" t="n"/>
      <c r="L85" s="17" t="n"/>
      <c r="M85" s="17" t="n"/>
      <c r="N85" s="18" t="n"/>
      <c r="O85" s="18" t="n"/>
      <c r="P85" s="19" t="n"/>
      <c r="Q85" s="19" t="n"/>
      <c r="R85" s="20" t="n"/>
      <c r="S85" s="18" t="n"/>
      <c r="T85" s="18" t="n"/>
      <c r="U85" s="16" t="n"/>
      <c r="V85" s="21" t="n"/>
      <c r="W85" s="22">
        <f>IF($A85="","",IF($B85="","",$B85-'Lists &amp; Settings'!$B$2))</f>
        <v/>
      </c>
      <c r="X85" s="23">
        <f>IF($A85="","",IF(OR($B85="",$C85="",$F85="",$I85="",$K85=""),"Missing Required Field",IF(AND($I85&lt;&gt;"Canceled",$B85&lt;'Lists &amp; Settings'!$B$2),"Past Appointment",IF(OR($O85="Inactive",$O85="Unable to Confirm"),"Coverage Issue",IF(AND($I85&lt;&gt;"Verified",$I85&lt;&gt;"Canceled",$M85&lt;&gt;"",$M85&lt;'Lists &amp; Settings'!$B$2),"Overdue Follow-Up",IF(AND($I85&lt;&gt;"Verified",$I85&lt;&gt;"Canceled",$B85&gt;='Lists &amp; Settings'!$B$2,$B85&lt;='Lists &amp; Settings'!$B$2+'Lists &amp; Settings'!$B$3),"Due Soon",IF(AND($I85&lt;&gt;"Verified",$I85&lt;&gt;"Canceled",$L85&lt;&gt;"",$L85&lt;='Lists &amp; Settings'!$B$2-'Lists &amp; Settings'!$B$4),"Stale Activity","On Track"))))))</f>
        <v/>
      </c>
      <c r="Y85" s="17" t="n"/>
    </row>
    <row r="86">
      <c r="A86" s="16" t="n"/>
      <c r="B86" s="17" t="n"/>
      <c r="C86" s="16" t="n"/>
      <c r="D86" s="16" t="n"/>
      <c r="E86" s="16" t="n"/>
      <c r="F86" s="16" t="n"/>
      <c r="G86" s="16" t="n"/>
      <c r="H86" s="16" t="n"/>
      <c r="I86" s="18" t="n"/>
      <c r="J86" s="18" t="n"/>
      <c r="K86" s="16" t="n"/>
      <c r="L86" s="17" t="n"/>
      <c r="M86" s="17" t="n"/>
      <c r="N86" s="18" t="n"/>
      <c r="O86" s="18" t="n"/>
      <c r="P86" s="19" t="n"/>
      <c r="Q86" s="19" t="n"/>
      <c r="R86" s="20" t="n"/>
      <c r="S86" s="18" t="n"/>
      <c r="T86" s="18" t="n"/>
      <c r="U86" s="16" t="n"/>
      <c r="V86" s="21" t="n"/>
      <c r="W86" s="22">
        <f>IF($A86="","",IF($B86="","",$B86-'Lists &amp; Settings'!$B$2))</f>
        <v/>
      </c>
      <c r="X86" s="23">
        <f>IF($A86="","",IF(OR($B86="",$C86="",$F86="",$I86="",$K86=""),"Missing Required Field",IF(AND($I86&lt;&gt;"Canceled",$B86&lt;'Lists &amp; Settings'!$B$2),"Past Appointment",IF(OR($O86="Inactive",$O86="Unable to Confirm"),"Coverage Issue",IF(AND($I86&lt;&gt;"Verified",$I86&lt;&gt;"Canceled",$M86&lt;&gt;"",$M86&lt;'Lists &amp; Settings'!$B$2),"Overdue Follow-Up",IF(AND($I86&lt;&gt;"Verified",$I86&lt;&gt;"Canceled",$B86&gt;='Lists &amp; Settings'!$B$2,$B86&lt;='Lists &amp; Settings'!$B$2+'Lists &amp; Settings'!$B$3),"Due Soon",IF(AND($I86&lt;&gt;"Verified",$I86&lt;&gt;"Canceled",$L86&lt;&gt;"",$L86&lt;='Lists &amp; Settings'!$B$2-'Lists &amp; Settings'!$B$4),"Stale Activity","On Track"))))))</f>
        <v/>
      </c>
      <c r="Y86" s="17" t="n"/>
    </row>
    <row r="87">
      <c r="A87" s="16" t="n"/>
      <c r="B87" s="17" t="n"/>
      <c r="C87" s="16" t="n"/>
      <c r="D87" s="16" t="n"/>
      <c r="E87" s="16" t="n"/>
      <c r="F87" s="16" t="n"/>
      <c r="G87" s="16" t="n"/>
      <c r="H87" s="16" t="n"/>
      <c r="I87" s="18" t="n"/>
      <c r="J87" s="18" t="n"/>
      <c r="K87" s="16" t="n"/>
      <c r="L87" s="17" t="n"/>
      <c r="M87" s="17" t="n"/>
      <c r="N87" s="18" t="n"/>
      <c r="O87" s="18" t="n"/>
      <c r="P87" s="19" t="n"/>
      <c r="Q87" s="19" t="n"/>
      <c r="R87" s="20" t="n"/>
      <c r="S87" s="18" t="n"/>
      <c r="T87" s="18" t="n"/>
      <c r="U87" s="16" t="n"/>
      <c r="V87" s="21" t="n"/>
      <c r="W87" s="22">
        <f>IF($A87="","",IF($B87="","",$B87-'Lists &amp; Settings'!$B$2))</f>
        <v/>
      </c>
      <c r="X87" s="23">
        <f>IF($A87="","",IF(OR($B87="",$C87="",$F87="",$I87="",$K87=""),"Missing Required Field",IF(AND($I87&lt;&gt;"Canceled",$B87&lt;'Lists &amp; Settings'!$B$2),"Past Appointment",IF(OR($O87="Inactive",$O87="Unable to Confirm"),"Coverage Issue",IF(AND($I87&lt;&gt;"Verified",$I87&lt;&gt;"Canceled",$M87&lt;&gt;"",$M87&lt;'Lists &amp; Settings'!$B$2),"Overdue Follow-Up",IF(AND($I87&lt;&gt;"Verified",$I87&lt;&gt;"Canceled",$B87&gt;='Lists &amp; Settings'!$B$2,$B87&lt;='Lists &amp; Settings'!$B$2+'Lists &amp; Settings'!$B$3),"Due Soon",IF(AND($I87&lt;&gt;"Verified",$I87&lt;&gt;"Canceled",$L87&lt;&gt;"",$L87&lt;='Lists &amp; Settings'!$B$2-'Lists &amp; Settings'!$B$4),"Stale Activity","On Track"))))))</f>
        <v/>
      </c>
      <c r="Y87" s="17" t="n"/>
    </row>
    <row r="88">
      <c r="A88" s="16" t="n"/>
      <c r="B88" s="17" t="n"/>
      <c r="C88" s="16" t="n"/>
      <c r="D88" s="16" t="n"/>
      <c r="E88" s="16" t="n"/>
      <c r="F88" s="16" t="n"/>
      <c r="G88" s="16" t="n"/>
      <c r="H88" s="16" t="n"/>
      <c r="I88" s="18" t="n"/>
      <c r="J88" s="18" t="n"/>
      <c r="K88" s="16" t="n"/>
      <c r="L88" s="17" t="n"/>
      <c r="M88" s="17" t="n"/>
      <c r="N88" s="18" t="n"/>
      <c r="O88" s="18" t="n"/>
      <c r="P88" s="19" t="n"/>
      <c r="Q88" s="19" t="n"/>
      <c r="R88" s="20" t="n"/>
      <c r="S88" s="18" t="n"/>
      <c r="T88" s="18" t="n"/>
      <c r="U88" s="16" t="n"/>
      <c r="V88" s="21" t="n"/>
      <c r="W88" s="22">
        <f>IF($A88="","",IF($B88="","",$B88-'Lists &amp; Settings'!$B$2))</f>
        <v/>
      </c>
      <c r="X88" s="23">
        <f>IF($A88="","",IF(OR($B88="",$C88="",$F88="",$I88="",$K88=""),"Missing Required Field",IF(AND($I88&lt;&gt;"Canceled",$B88&lt;'Lists &amp; Settings'!$B$2),"Past Appointment",IF(OR($O88="Inactive",$O88="Unable to Confirm"),"Coverage Issue",IF(AND($I88&lt;&gt;"Verified",$I88&lt;&gt;"Canceled",$M88&lt;&gt;"",$M88&lt;'Lists &amp; Settings'!$B$2),"Overdue Follow-Up",IF(AND($I88&lt;&gt;"Verified",$I88&lt;&gt;"Canceled",$B88&gt;='Lists &amp; Settings'!$B$2,$B88&lt;='Lists &amp; Settings'!$B$2+'Lists &amp; Settings'!$B$3),"Due Soon",IF(AND($I88&lt;&gt;"Verified",$I88&lt;&gt;"Canceled",$L88&lt;&gt;"",$L88&lt;='Lists &amp; Settings'!$B$2-'Lists &amp; Settings'!$B$4),"Stale Activity","On Track"))))))</f>
        <v/>
      </c>
      <c r="Y88" s="17" t="n"/>
    </row>
    <row r="89">
      <c r="A89" s="16" t="n"/>
      <c r="B89" s="17" t="n"/>
      <c r="C89" s="16" t="n"/>
      <c r="D89" s="16" t="n"/>
      <c r="E89" s="16" t="n"/>
      <c r="F89" s="16" t="n"/>
      <c r="G89" s="16" t="n"/>
      <c r="H89" s="16" t="n"/>
      <c r="I89" s="18" t="n"/>
      <c r="J89" s="18" t="n"/>
      <c r="K89" s="16" t="n"/>
      <c r="L89" s="17" t="n"/>
      <c r="M89" s="17" t="n"/>
      <c r="N89" s="18" t="n"/>
      <c r="O89" s="18" t="n"/>
      <c r="P89" s="19" t="n"/>
      <c r="Q89" s="19" t="n"/>
      <c r="R89" s="20" t="n"/>
      <c r="S89" s="18" t="n"/>
      <c r="T89" s="18" t="n"/>
      <c r="U89" s="16" t="n"/>
      <c r="V89" s="21" t="n"/>
      <c r="W89" s="22">
        <f>IF($A89="","",IF($B89="","",$B89-'Lists &amp; Settings'!$B$2))</f>
        <v/>
      </c>
      <c r="X89" s="23">
        <f>IF($A89="","",IF(OR($B89="",$C89="",$F89="",$I89="",$K89=""),"Missing Required Field",IF(AND($I89&lt;&gt;"Canceled",$B89&lt;'Lists &amp; Settings'!$B$2),"Past Appointment",IF(OR($O89="Inactive",$O89="Unable to Confirm"),"Coverage Issue",IF(AND($I89&lt;&gt;"Verified",$I89&lt;&gt;"Canceled",$M89&lt;&gt;"",$M89&lt;'Lists &amp; Settings'!$B$2),"Overdue Follow-Up",IF(AND($I89&lt;&gt;"Verified",$I89&lt;&gt;"Canceled",$B89&gt;='Lists &amp; Settings'!$B$2,$B89&lt;='Lists &amp; Settings'!$B$2+'Lists &amp; Settings'!$B$3),"Due Soon",IF(AND($I89&lt;&gt;"Verified",$I89&lt;&gt;"Canceled",$L89&lt;&gt;"",$L89&lt;='Lists &amp; Settings'!$B$2-'Lists &amp; Settings'!$B$4),"Stale Activity","On Track"))))))</f>
        <v/>
      </c>
      <c r="Y89" s="17" t="n"/>
    </row>
    <row r="90">
      <c r="A90" s="16" t="n"/>
      <c r="B90" s="17" t="n"/>
      <c r="C90" s="16" t="n"/>
      <c r="D90" s="16" t="n"/>
      <c r="E90" s="16" t="n"/>
      <c r="F90" s="16" t="n"/>
      <c r="G90" s="16" t="n"/>
      <c r="H90" s="16" t="n"/>
      <c r="I90" s="18" t="n"/>
      <c r="J90" s="18" t="n"/>
      <c r="K90" s="16" t="n"/>
      <c r="L90" s="17" t="n"/>
      <c r="M90" s="17" t="n"/>
      <c r="N90" s="18" t="n"/>
      <c r="O90" s="18" t="n"/>
      <c r="P90" s="19" t="n"/>
      <c r="Q90" s="19" t="n"/>
      <c r="R90" s="20" t="n"/>
      <c r="S90" s="18" t="n"/>
      <c r="T90" s="18" t="n"/>
      <c r="U90" s="16" t="n"/>
      <c r="V90" s="21" t="n"/>
      <c r="W90" s="22">
        <f>IF($A90="","",IF($B90="","",$B90-'Lists &amp; Settings'!$B$2))</f>
        <v/>
      </c>
      <c r="X90" s="23">
        <f>IF($A90="","",IF(OR($B90="",$C90="",$F90="",$I90="",$K90=""),"Missing Required Field",IF(AND($I90&lt;&gt;"Canceled",$B90&lt;'Lists &amp; Settings'!$B$2),"Past Appointment",IF(OR($O90="Inactive",$O90="Unable to Confirm"),"Coverage Issue",IF(AND($I90&lt;&gt;"Verified",$I90&lt;&gt;"Canceled",$M90&lt;&gt;"",$M90&lt;'Lists &amp; Settings'!$B$2),"Overdue Follow-Up",IF(AND($I90&lt;&gt;"Verified",$I90&lt;&gt;"Canceled",$B90&gt;='Lists &amp; Settings'!$B$2,$B90&lt;='Lists &amp; Settings'!$B$2+'Lists &amp; Settings'!$B$3),"Due Soon",IF(AND($I90&lt;&gt;"Verified",$I90&lt;&gt;"Canceled",$L90&lt;&gt;"",$L90&lt;='Lists &amp; Settings'!$B$2-'Lists &amp; Settings'!$B$4),"Stale Activity","On Track"))))))</f>
        <v/>
      </c>
      <c r="Y90" s="17" t="n"/>
    </row>
    <row r="91">
      <c r="A91" s="16" t="n"/>
      <c r="B91" s="17" t="n"/>
      <c r="C91" s="16" t="n"/>
      <c r="D91" s="16" t="n"/>
      <c r="E91" s="16" t="n"/>
      <c r="F91" s="16" t="n"/>
      <c r="G91" s="16" t="n"/>
      <c r="H91" s="16" t="n"/>
      <c r="I91" s="18" t="n"/>
      <c r="J91" s="18" t="n"/>
      <c r="K91" s="16" t="n"/>
      <c r="L91" s="17" t="n"/>
      <c r="M91" s="17" t="n"/>
      <c r="N91" s="18" t="n"/>
      <c r="O91" s="18" t="n"/>
      <c r="P91" s="19" t="n"/>
      <c r="Q91" s="19" t="n"/>
      <c r="R91" s="20" t="n"/>
      <c r="S91" s="18" t="n"/>
      <c r="T91" s="18" t="n"/>
      <c r="U91" s="16" t="n"/>
      <c r="V91" s="21" t="n"/>
      <c r="W91" s="22">
        <f>IF($A91="","",IF($B91="","",$B91-'Lists &amp; Settings'!$B$2))</f>
        <v/>
      </c>
      <c r="X91" s="23">
        <f>IF($A91="","",IF(OR($B91="",$C91="",$F91="",$I91="",$K91=""),"Missing Required Field",IF(AND($I91&lt;&gt;"Canceled",$B91&lt;'Lists &amp; Settings'!$B$2),"Past Appointment",IF(OR($O91="Inactive",$O91="Unable to Confirm"),"Coverage Issue",IF(AND($I91&lt;&gt;"Verified",$I91&lt;&gt;"Canceled",$M91&lt;&gt;"",$M91&lt;'Lists &amp; Settings'!$B$2),"Overdue Follow-Up",IF(AND($I91&lt;&gt;"Verified",$I91&lt;&gt;"Canceled",$B91&gt;='Lists &amp; Settings'!$B$2,$B91&lt;='Lists &amp; Settings'!$B$2+'Lists &amp; Settings'!$B$3),"Due Soon",IF(AND($I91&lt;&gt;"Verified",$I91&lt;&gt;"Canceled",$L91&lt;&gt;"",$L91&lt;='Lists &amp; Settings'!$B$2-'Lists &amp; Settings'!$B$4),"Stale Activity","On Track"))))))</f>
        <v/>
      </c>
      <c r="Y91" s="17" t="n"/>
    </row>
    <row r="92">
      <c r="A92" s="16" t="n"/>
      <c r="B92" s="17" t="n"/>
      <c r="C92" s="16" t="n"/>
      <c r="D92" s="16" t="n"/>
      <c r="E92" s="16" t="n"/>
      <c r="F92" s="16" t="n"/>
      <c r="G92" s="16" t="n"/>
      <c r="H92" s="16" t="n"/>
      <c r="I92" s="18" t="n"/>
      <c r="J92" s="18" t="n"/>
      <c r="K92" s="16" t="n"/>
      <c r="L92" s="17" t="n"/>
      <c r="M92" s="17" t="n"/>
      <c r="N92" s="18" t="n"/>
      <c r="O92" s="18" t="n"/>
      <c r="P92" s="19" t="n"/>
      <c r="Q92" s="19" t="n"/>
      <c r="R92" s="20" t="n"/>
      <c r="S92" s="18" t="n"/>
      <c r="T92" s="18" t="n"/>
      <c r="U92" s="16" t="n"/>
      <c r="V92" s="21" t="n"/>
      <c r="W92" s="22">
        <f>IF($A92="","",IF($B92="","",$B92-'Lists &amp; Settings'!$B$2))</f>
        <v/>
      </c>
      <c r="X92" s="23">
        <f>IF($A92="","",IF(OR($B92="",$C92="",$F92="",$I92="",$K92=""),"Missing Required Field",IF(AND($I92&lt;&gt;"Canceled",$B92&lt;'Lists &amp; Settings'!$B$2),"Past Appointment",IF(OR($O92="Inactive",$O92="Unable to Confirm"),"Coverage Issue",IF(AND($I92&lt;&gt;"Verified",$I92&lt;&gt;"Canceled",$M92&lt;&gt;"",$M92&lt;'Lists &amp; Settings'!$B$2),"Overdue Follow-Up",IF(AND($I92&lt;&gt;"Verified",$I92&lt;&gt;"Canceled",$B92&gt;='Lists &amp; Settings'!$B$2,$B92&lt;='Lists &amp; Settings'!$B$2+'Lists &amp; Settings'!$B$3),"Due Soon",IF(AND($I92&lt;&gt;"Verified",$I92&lt;&gt;"Canceled",$L92&lt;&gt;"",$L92&lt;='Lists &amp; Settings'!$B$2-'Lists &amp; Settings'!$B$4),"Stale Activity","On Track"))))))</f>
        <v/>
      </c>
      <c r="Y92" s="17" t="n"/>
    </row>
    <row r="93">
      <c r="A93" s="16" t="n"/>
      <c r="B93" s="17" t="n"/>
      <c r="C93" s="16" t="n"/>
      <c r="D93" s="16" t="n"/>
      <c r="E93" s="16" t="n"/>
      <c r="F93" s="16" t="n"/>
      <c r="G93" s="16" t="n"/>
      <c r="H93" s="16" t="n"/>
      <c r="I93" s="18" t="n"/>
      <c r="J93" s="18" t="n"/>
      <c r="K93" s="16" t="n"/>
      <c r="L93" s="17" t="n"/>
      <c r="M93" s="17" t="n"/>
      <c r="N93" s="18" t="n"/>
      <c r="O93" s="18" t="n"/>
      <c r="P93" s="19" t="n"/>
      <c r="Q93" s="19" t="n"/>
      <c r="R93" s="20" t="n"/>
      <c r="S93" s="18" t="n"/>
      <c r="T93" s="18" t="n"/>
      <c r="U93" s="16" t="n"/>
      <c r="V93" s="21" t="n"/>
      <c r="W93" s="22">
        <f>IF($A93="","",IF($B93="","",$B93-'Lists &amp; Settings'!$B$2))</f>
        <v/>
      </c>
      <c r="X93" s="23">
        <f>IF($A93="","",IF(OR($B93="",$C93="",$F93="",$I93="",$K93=""),"Missing Required Field",IF(AND($I93&lt;&gt;"Canceled",$B93&lt;'Lists &amp; Settings'!$B$2),"Past Appointment",IF(OR($O93="Inactive",$O93="Unable to Confirm"),"Coverage Issue",IF(AND($I93&lt;&gt;"Verified",$I93&lt;&gt;"Canceled",$M93&lt;&gt;"",$M93&lt;'Lists &amp; Settings'!$B$2),"Overdue Follow-Up",IF(AND($I93&lt;&gt;"Verified",$I93&lt;&gt;"Canceled",$B93&gt;='Lists &amp; Settings'!$B$2,$B93&lt;='Lists &amp; Settings'!$B$2+'Lists &amp; Settings'!$B$3),"Due Soon",IF(AND($I93&lt;&gt;"Verified",$I93&lt;&gt;"Canceled",$L93&lt;&gt;"",$L93&lt;='Lists &amp; Settings'!$B$2-'Lists &amp; Settings'!$B$4),"Stale Activity","On Track"))))))</f>
        <v/>
      </c>
      <c r="Y93" s="17" t="n"/>
    </row>
    <row r="94">
      <c r="A94" s="16" t="n"/>
      <c r="B94" s="17" t="n"/>
      <c r="C94" s="16" t="n"/>
      <c r="D94" s="16" t="n"/>
      <c r="E94" s="16" t="n"/>
      <c r="F94" s="16" t="n"/>
      <c r="G94" s="16" t="n"/>
      <c r="H94" s="16" t="n"/>
      <c r="I94" s="18" t="n"/>
      <c r="J94" s="18" t="n"/>
      <c r="K94" s="16" t="n"/>
      <c r="L94" s="17" t="n"/>
      <c r="M94" s="17" t="n"/>
      <c r="N94" s="18" t="n"/>
      <c r="O94" s="18" t="n"/>
      <c r="P94" s="19" t="n"/>
      <c r="Q94" s="19" t="n"/>
      <c r="R94" s="20" t="n"/>
      <c r="S94" s="18" t="n"/>
      <c r="T94" s="18" t="n"/>
      <c r="U94" s="16" t="n"/>
      <c r="V94" s="21" t="n"/>
      <c r="W94" s="22">
        <f>IF($A94="","",IF($B94="","",$B94-'Lists &amp; Settings'!$B$2))</f>
        <v/>
      </c>
      <c r="X94" s="23">
        <f>IF($A94="","",IF(OR($B94="",$C94="",$F94="",$I94="",$K94=""),"Missing Required Field",IF(AND($I94&lt;&gt;"Canceled",$B94&lt;'Lists &amp; Settings'!$B$2),"Past Appointment",IF(OR($O94="Inactive",$O94="Unable to Confirm"),"Coverage Issue",IF(AND($I94&lt;&gt;"Verified",$I94&lt;&gt;"Canceled",$M94&lt;&gt;"",$M94&lt;'Lists &amp; Settings'!$B$2),"Overdue Follow-Up",IF(AND($I94&lt;&gt;"Verified",$I94&lt;&gt;"Canceled",$B94&gt;='Lists &amp; Settings'!$B$2,$B94&lt;='Lists &amp; Settings'!$B$2+'Lists &amp; Settings'!$B$3),"Due Soon",IF(AND($I94&lt;&gt;"Verified",$I94&lt;&gt;"Canceled",$L94&lt;&gt;"",$L94&lt;='Lists &amp; Settings'!$B$2-'Lists &amp; Settings'!$B$4),"Stale Activity","On Track"))))))</f>
        <v/>
      </c>
      <c r="Y94" s="17" t="n"/>
    </row>
    <row r="95">
      <c r="A95" s="16" t="n"/>
      <c r="B95" s="17" t="n"/>
      <c r="C95" s="16" t="n"/>
      <c r="D95" s="16" t="n"/>
      <c r="E95" s="16" t="n"/>
      <c r="F95" s="16" t="n"/>
      <c r="G95" s="16" t="n"/>
      <c r="H95" s="16" t="n"/>
      <c r="I95" s="18" t="n"/>
      <c r="J95" s="18" t="n"/>
      <c r="K95" s="16" t="n"/>
      <c r="L95" s="17" t="n"/>
      <c r="M95" s="17" t="n"/>
      <c r="N95" s="18" t="n"/>
      <c r="O95" s="18" t="n"/>
      <c r="P95" s="19" t="n"/>
      <c r="Q95" s="19" t="n"/>
      <c r="R95" s="20" t="n"/>
      <c r="S95" s="18" t="n"/>
      <c r="T95" s="18" t="n"/>
      <c r="U95" s="16" t="n"/>
      <c r="V95" s="21" t="n"/>
      <c r="W95" s="22">
        <f>IF($A95="","",IF($B95="","",$B95-'Lists &amp; Settings'!$B$2))</f>
        <v/>
      </c>
      <c r="X95" s="23">
        <f>IF($A95="","",IF(OR($B95="",$C95="",$F95="",$I95="",$K95=""),"Missing Required Field",IF(AND($I95&lt;&gt;"Canceled",$B95&lt;'Lists &amp; Settings'!$B$2),"Past Appointment",IF(OR($O95="Inactive",$O95="Unable to Confirm"),"Coverage Issue",IF(AND($I95&lt;&gt;"Verified",$I95&lt;&gt;"Canceled",$M95&lt;&gt;"",$M95&lt;'Lists &amp; Settings'!$B$2),"Overdue Follow-Up",IF(AND($I95&lt;&gt;"Verified",$I95&lt;&gt;"Canceled",$B95&gt;='Lists &amp; Settings'!$B$2,$B95&lt;='Lists &amp; Settings'!$B$2+'Lists &amp; Settings'!$B$3),"Due Soon",IF(AND($I95&lt;&gt;"Verified",$I95&lt;&gt;"Canceled",$L95&lt;&gt;"",$L95&lt;='Lists &amp; Settings'!$B$2-'Lists &amp; Settings'!$B$4),"Stale Activity","On Track"))))))</f>
        <v/>
      </c>
      <c r="Y95" s="17" t="n"/>
    </row>
    <row r="96">
      <c r="A96" s="16" t="n"/>
      <c r="B96" s="17" t="n"/>
      <c r="C96" s="16" t="n"/>
      <c r="D96" s="16" t="n"/>
      <c r="E96" s="16" t="n"/>
      <c r="F96" s="16" t="n"/>
      <c r="G96" s="16" t="n"/>
      <c r="H96" s="16" t="n"/>
      <c r="I96" s="18" t="n"/>
      <c r="J96" s="18" t="n"/>
      <c r="K96" s="16" t="n"/>
      <c r="L96" s="17" t="n"/>
      <c r="M96" s="17" t="n"/>
      <c r="N96" s="18" t="n"/>
      <c r="O96" s="18" t="n"/>
      <c r="P96" s="19" t="n"/>
      <c r="Q96" s="19" t="n"/>
      <c r="R96" s="20" t="n"/>
      <c r="S96" s="18" t="n"/>
      <c r="T96" s="18" t="n"/>
      <c r="U96" s="16" t="n"/>
      <c r="V96" s="21" t="n"/>
      <c r="W96" s="22">
        <f>IF($A96="","",IF($B96="","",$B96-'Lists &amp; Settings'!$B$2))</f>
        <v/>
      </c>
      <c r="X96" s="23">
        <f>IF($A96="","",IF(OR($B96="",$C96="",$F96="",$I96="",$K96=""),"Missing Required Field",IF(AND($I96&lt;&gt;"Canceled",$B96&lt;'Lists &amp; Settings'!$B$2),"Past Appointment",IF(OR($O96="Inactive",$O96="Unable to Confirm"),"Coverage Issue",IF(AND($I96&lt;&gt;"Verified",$I96&lt;&gt;"Canceled",$M96&lt;&gt;"",$M96&lt;'Lists &amp; Settings'!$B$2),"Overdue Follow-Up",IF(AND($I96&lt;&gt;"Verified",$I96&lt;&gt;"Canceled",$B96&gt;='Lists &amp; Settings'!$B$2,$B96&lt;='Lists &amp; Settings'!$B$2+'Lists &amp; Settings'!$B$3),"Due Soon",IF(AND($I96&lt;&gt;"Verified",$I96&lt;&gt;"Canceled",$L96&lt;&gt;"",$L96&lt;='Lists &amp; Settings'!$B$2-'Lists &amp; Settings'!$B$4),"Stale Activity","On Track"))))))</f>
        <v/>
      </c>
      <c r="Y96" s="17" t="n"/>
    </row>
    <row r="97">
      <c r="A97" s="16" t="n"/>
      <c r="B97" s="17" t="n"/>
      <c r="C97" s="16" t="n"/>
      <c r="D97" s="16" t="n"/>
      <c r="E97" s="16" t="n"/>
      <c r="F97" s="16" t="n"/>
      <c r="G97" s="16" t="n"/>
      <c r="H97" s="16" t="n"/>
      <c r="I97" s="18" t="n"/>
      <c r="J97" s="18" t="n"/>
      <c r="K97" s="16" t="n"/>
      <c r="L97" s="17" t="n"/>
      <c r="M97" s="17" t="n"/>
      <c r="N97" s="18" t="n"/>
      <c r="O97" s="18" t="n"/>
      <c r="P97" s="19" t="n"/>
      <c r="Q97" s="19" t="n"/>
      <c r="R97" s="20" t="n"/>
      <c r="S97" s="18" t="n"/>
      <c r="T97" s="18" t="n"/>
      <c r="U97" s="16" t="n"/>
      <c r="V97" s="21" t="n"/>
      <c r="W97" s="22">
        <f>IF($A97="","",IF($B97="","",$B97-'Lists &amp; Settings'!$B$2))</f>
        <v/>
      </c>
      <c r="X97" s="23">
        <f>IF($A97="","",IF(OR($B97="",$C97="",$F97="",$I97="",$K97=""),"Missing Required Field",IF(AND($I97&lt;&gt;"Canceled",$B97&lt;'Lists &amp; Settings'!$B$2),"Past Appointment",IF(OR($O97="Inactive",$O97="Unable to Confirm"),"Coverage Issue",IF(AND($I97&lt;&gt;"Verified",$I97&lt;&gt;"Canceled",$M97&lt;&gt;"",$M97&lt;'Lists &amp; Settings'!$B$2),"Overdue Follow-Up",IF(AND($I97&lt;&gt;"Verified",$I97&lt;&gt;"Canceled",$B97&gt;='Lists &amp; Settings'!$B$2,$B97&lt;='Lists &amp; Settings'!$B$2+'Lists &amp; Settings'!$B$3),"Due Soon",IF(AND($I97&lt;&gt;"Verified",$I97&lt;&gt;"Canceled",$L97&lt;&gt;"",$L97&lt;='Lists &amp; Settings'!$B$2-'Lists &amp; Settings'!$B$4),"Stale Activity","On Track"))))))</f>
        <v/>
      </c>
      <c r="Y97" s="17" t="n"/>
    </row>
    <row r="98">
      <c r="A98" s="16" t="n"/>
      <c r="B98" s="17" t="n"/>
      <c r="C98" s="16" t="n"/>
      <c r="D98" s="16" t="n"/>
      <c r="E98" s="16" t="n"/>
      <c r="F98" s="16" t="n"/>
      <c r="G98" s="16" t="n"/>
      <c r="H98" s="16" t="n"/>
      <c r="I98" s="18" t="n"/>
      <c r="J98" s="18" t="n"/>
      <c r="K98" s="16" t="n"/>
      <c r="L98" s="17" t="n"/>
      <c r="M98" s="17" t="n"/>
      <c r="N98" s="18" t="n"/>
      <c r="O98" s="18" t="n"/>
      <c r="P98" s="19" t="n"/>
      <c r="Q98" s="19" t="n"/>
      <c r="R98" s="20" t="n"/>
      <c r="S98" s="18" t="n"/>
      <c r="T98" s="18" t="n"/>
      <c r="U98" s="16" t="n"/>
      <c r="V98" s="21" t="n"/>
      <c r="W98" s="22">
        <f>IF($A98="","",IF($B98="","",$B98-'Lists &amp; Settings'!$B$2))</f>
        <v/>
      </c>
      <c r="X98" s="23">
        <f>IF($A98="","",IF(OR($B98="",$C98="",$F98="",$I98="",$K98=""),"Missing Required Field",IF(AND($I98&lt;&gt;"Canceled",$B98&lt;'Lists &amp; Settings'!$B$2),"Past Appointment",IF(OR($O98="Inactive",$O98="Unable to Confirm"),"Coverage Issue",IF(AND($I98&lt;&gt;"Verified",$I98&lt;&gt;"Canceled",$M98&lt;&gt;"",$M98&lt;'Lists &amp; Settings'!$B$2),"Overdue Follow-Up",IF(AND($I98&lt;&gt;"Verified",$I98&lt;&gt;"Canceled",$B98&gt;='Lists &amp; Settings'!$B$2,$B98&lt;='Lists &amp; Settings'!$B$2+'Lists &amp; Settings'!$B$3),"Due Soon",IF(AND($I98&lt;&gt;"Verified",$I98&lt;&gt;"Canceled",$L98&lt;&gt;"",$L98&lt;='Lists &amp; Settings'!$B$2-'Lists &amp; Settings'!$B$4),"Stale Activity","On Track"))))))</f>
        <v/>
      </c>
      <c r="Y98" s="17" t="n"/>
    </row>
    <row r="99">
      <c r="A99" s="16" t="n"/>
      <c r="B99" s="17" t="n"/>
      <c r="C99" s="16" t="n"/>
      <c r="D99" s="16" t="n"/>
      <c r="E99" s="16" t="n"/>
      <c r="F99" s="16" t="n"/>
      <c r="G99" s="16" t="n"/>
      <c r="H99" s="16" t="n"/>
      <c r="I99" s="18" t="n"/>
      <c r="J99" s="18" t="n"/>
      <c r="K99" s="16" t="n"/>
      <c r="L99" s="17" t="n"/>
      <c r="M99" s="17" t="n"/>
      <c r="N99" s="18" t="n"/>
      <c r="O99" s="18" t="n"/>
      <c r="P99" s="19" t="n"/>
      <c r="Q99" s="19" t="n"/>
      <c r="R99" s="20" t="n"/>
      <c r="S99" s="18" t="n"/>
      <c r="T99" s="18" t="n"/>
      <c r="U99" s="16" t="n"/>
      <c r="V99" s="21" t="n"/>
      <c r="W99" s="22">
        <f>IF($A99="","",IF($B99="","",$B99-'Lists &amp; Settings'!$B$2))</f>
        <v/>
      </c>
      <c r="X99" s="23">
        <f>IF($A99="","",IF(OR($B99="",$C99="",$F99="",$I99="",$K99=""),"Missing Required Field",IF(AND($I99&lt;&gt;"Canceled",$B99&lt;'Lists &amp; Settings'!$B$2),"Past Appointment",IF(OR($O99="Inactive",$O99="Unable to Confirm"),"Coverage Issue",IF(AND($I99&lt;&gt;"Verified",$I99&lt;&gt;"Canceled",$M99&lt;&gt;"",$M99&lt;'Lists &amp; Settings'!$B$2),"Overdue Follow-Up",IF(AND($I99&lt;&gt;"Verified",$I99&lt;&gt;"Canceled",$B99&gt;='Lists &amp; Settings'!$B$2,$B99&lt;='Lists &amp; Settings'!$B$2+'Lists &amp; Settings'!$B$3),"Due Soon",IF(AND($I99&lt;&gt;"Verified",$I99&lt;&gt;"Canceled",$L99&lt;&gt;"",$L99&lt;='Lists &amp; Settings'!$B$2-'Lists &amp; Settings'!$B$4),"Stale Activity","On Track"))))))</f>
        <v/>
      </c>
      <c r="Y99" s="17" t="n"/>
    </row>
    <row r="100">
      <c r="A100" s="16" t="n"/>
      <c r="B100" s="17" t="n"/>
      <c r="C100" s="16" t="n"/>
      <c r="D100" s="16" t="n"/>
      <c r="E100" s="16" t="n"/>
      <c r="F100" s="16" t="n"/>
      <c r="G100" s="16" t="n"/>
      <c r="H100" s="16" t="n"/>
      <c r="I100" s="18" t="n"/>
      <c r="J100" s="18" t="n"/>
      <c r="K100" s="16" t="n"/>
      <c r="L100" s="17" t="n"/>
      <c r="M100" s="17" t="n"/>
      <c r="N100" s="18" t="n"/>
      <c r="O100" s="18" t="n"/>
      <c r="P100" s="19" t="n"/>
      <c r="Q100" s="19" t="n"/>
      <c r="R100" s="20" t="n"/>
      <c r="S100" s="18" t="n"/>
      <c r="T100" s="18" t="n"/>
      <c r="U100" s="16" t="n"/>
      <c r="V100" s="21" t="n"/>
      <c r="W100" s="22">
        <f>IF($A100="","",IF($B100="","",$B100-'Lists &amp; Settings'!$B$2))</f>
        <v/>
      </c>
      <c r="X100" s="23">
        <f>IF($A100="","",IF(OR($B100="",$C100="",$F100="",$I100="",$K100=""),"Missing Required Field",IF(AND($I100&lt;&gt;"Canceled",$B100&lt;'Lists &amp; Settings'!$B$2),"Past Appointment",IF(OR($O100="Inactive",$O100="Unable to Confirm"),"Coverage Issue",IF(AND($I100&lt;&gt;"Verified",$I100&lt;&gt;"Canceled",$M100&lt;&gt;"",$M100&lt;'Lists &amp; Settings'!$B$2),"Overdue Follow-Up",IF(AND($I100&lt;&gt;"Verified",$I100&lt;&gt;"Canceled",$B100&gt;='Lists &amp; Settings'!$B$2,$B100&lt;='Lists &amp; Settings'!$B$2+'Lists &amp; Settings'!$B$3),"Due Soon",IF(AND($I100&lt;&gt;"Verified",$I100&lt;&gt;"Canceled",$L100&lt;&gt;"",$L100&lt;='Lists &amp; Settings'!$B$2-'Lists &amp; Settings'!$B$4),"Stale Activity","On Track"))))))</f>
        <v/>
      </c>
      <c r="Y100" s="17" t="n"/>
    </row>
    <row r="101">
      <c r="A101" s="16" t="n"/>
      <c r="B101" s="17" t="n"/>
      <c r="C101" s="16" t="n"/>
      <c r="D101" s="16" t="n"/>
      <c r="E101" s="16" t="n"/>
      <c r="F101" s="16" t="n"/>
      <c r="G101" s="16" t="n"/>
      <c r="H101" s="16" t="n"/>
      <c r="I101" s="18" t="n"/>
      <c r="J101" s="18" t="n"/>
      <c r="K101" s="16" t="n"/>
      <c r="L101" s="17" t="n"/>
      <c r="M101" s="17" t="n"/>
      <c r="N101" s="18" t="n"/>
      <c r="O101" s="18" t="n"/>
      <c r="P101" s="19" t="n"/>
      <c r="Q101" s="19" t="n"/>
      <c r="R101" s="20" t="n"/>
      <c r="S101" s="18" t="n"/>
      <c r="T101" s="18" t="n"/>
      <c r="U101" s="16" t="n"/>
      <c r="V101" s="21" t="n"/>
      <c r="W101" s="22">
        <f>IF($A101="","",IF($B101="","",$B101-'Lists &amp; Settings'!$B$2))</f>
        <v/>
      </c>
      <c r="X101" s="23">
        <f>IF($A101="","",IF(OR($B101="",$C101="",$F101="",$I101="",$K101=""),"Missing Required Field",IF(AND($I101&lt;&gt;"Canceled",$B101&lt;'Lists &amp; Settings'!$B$2),"Past Appointment",IF(OR($O101="Inactive",$O101="Unable to Confirm"),"Coverage Issue",IF(AND($I101&lt;&gt;"Verified",$I101&lt;&gt;"Canceled",$M101&lt;&gt;"",$M101&lt;'Lists &amp; Settings'!$B$2),"Overdue Follow-Up",IF(AND($I101&lt;&gt;"Verified",$I101&lt;&gt;"Canceled",$B101&gt;='Lists &amp; Settings'!$B$2,$B101&lt;='Lists &amp; Settings'!$B$2+'Lists &amp; Settings'!$B$3),"Due Soon",IF(AND($I101&lt;&gt;"Verified",$I101&lt;&gt;"Canceled",$L101&lt;&gt;"",$L101&lt;='Lists &amp; Settings'!$B$2-'Lists &amp; Settings'!$B$4),"Stale Activity","On Track"))))))</f>
        <v/>
      </c>
      <c r="Y101" s="17" t="n"/>
    </row>
    <row r="102">
      <c r="A102" s="16" t="n"/>
      <c r="B102" s="17" t="n"/>
      <c r="C102" s="16" t="n"/>
      <c r="D102" s="16" t="n"/>
      <c r="E102" s="16" t="n"/>
      <c r="F102" s="16" t="n"/>
      <c r="G102" s="16" t="n"/>
      <c r="H102" s="16" t="n"/>
      <c r="I102" s="18" t="n"/>
      <c r="J102" s="18" t="n"/>
      <c r="K102" s="16" t="n"/>
      <c r="L102" s="17" t="n"/>
      <c r="M102" s="17" t="n"/>
      <c r="N102" s="18" t="n"/>
      <c r="O102" s="18" t="n"/>
      <c r="P102" s="19" t="n"/>
      <c r="Q102" s="19" t="n"/>
      <c r="R102" s="20" t="n"/>
      <c r="S102" s="18" t="n"/>
      <c r="T102" s="18" t="n"/>
      <c r="U102" s="16" t="n"/>
      <c r="V102" s="21" t="n"/>
      <c r="W102" s="22">
        <f>IF($A102="","",IF($B102="","",$B102-'Lists &amp; Settings'!$B$2))</f>
        <v/>
      </c>
      <c r="X102" s="23">
        <f>IF($A102="","",IF(OR($B102="",$C102="",$F102="",$I102="",$K102=""),"Missing Required Field",IF(AND($I102&lt;&gt;"Canceled",$B102&lt;'Lists &amp; Settings'!$B$2),"Past Appointment",IF(OR($O102="Inactive",$O102="Unable to Confirm"),"Coverage Issue",IF(AND($I102&lt;&gt;"Verified",$I102&lt;&gt;"Canceled",$M102&lt;&gt;"",$M102&lt;'Lists &amp; Settings'!$B$2),"Overdue Follow-Up",IF(AND($I102&lt;&gt;"Verified",$I102&lt;&gt;"Canceled",$B102&gt;='Lists &amp; Settings'!$B$2,$B102&lt;='Lists &amp; Settings'!$B$2+'Lists &amp; Settings'!$B$3),"Due Soon",IF(AND($I102&lt;&gt;"Verified",$I102&lt;&gt;"Canceled",$L102&lt;&gt;"",$L102&lt;='Lists &amp; Settings'!$B$2-'Lists &amp; Settings'!$B$4),"Stale Activity","On Track"))))))</f>
        <v/>
      </c>
      <c r="Y102" s="17" t="n"/>
    </row>
    <row r="103">
      <c r="A103" s="16" t="n"/>
      <c r="B103" s="17" t="n"/>
      <c r="C103" s="16" t="n"/>
      <c r="D103" s="16" t="n"/>
      <c r="E103" s="16" t="n"/>
      <c r="F103" s="16" t="n"/>
      <c r="G103" s="16" t="n"/>
      <c r="H103" s="16" t="n"/>
      <c r="I103" s="18" t="n"/>
      <c r="J103" s="18" t="n"/>
      <c r="K103" s="16" t="n"/>
      <c r="L103" s="17" t="n"/>
      <c r="M103" s="17" t="n"/>
      <c r="N103" s="18" t="n"/>
      <c r="O103" s="18" t="n"/>
      <c r="P103" s="19" t="n"/>
      <c r="Q103" s="19" t="n"/>
      <c r="R103" s="20" t="n"/>
      <c r="S103" s="18" t="n"/>
      <c r="T103" s="18" t="n"/>
      <c r="U103" s="16" t="n"/>
      <c r="V103" s="21" t="n"/>
      <c r="W103" s="22">
        <f>IF($A103="","",IF($B103="","",$B103-'Lists &amp; Settings'!$B$2))</f>
        <v/>
      </c>
      <c r="X103" s="23">
        <f>IF($A103="","",IF(OR($B103="",$C103="",$F103="",$I103="",$K103=""),"Missing Required Field",IF(AND($I103&lt;&gt;"Canceled",$B103&lt;'Lists &amp; Settings'!$B$2),"Past Appointment",IF(OR($O103="Inactive",$O103="Unable to Confirm"),"Coverage Issue",IF(AND($I103&lt;&gt;"Verified",$I103&lt;&gt;"Canceled",$M103&lt;&gt;"",$M103&lt;'Lists &amp; Settings'!$B$2),"Overdue Follow-Up",IF(AND($I103&lt;&gt;"Verified",$I103&lt;&gt;"Canceled",$B103&gt;='Lists &amp; Settings'!$B$2,$B103&lt;='Lists &amp; Settings'!$B$2+'Lists &amp; Settings'!$B$3),"Due Soon",IF(AND($I103&lt;&gt;"Verified",$I103&lt;&gt;"Canceled",$L103&lt;&gt;"",$L103&lt;='Lists &amp; Settings'!$B$2-'Lists &amp; Settings'!$B$4),"Stale Activity","On Track"))))))</f>
        <v/>
      </c>
      <c r="Y103" s="17" t="n"/>
    </row>
    <row r="104">
      <c r="A104" s="16" t="n"/>
      <c r="B104" s="17" t="n"/>
      <c r="C104" s="16" t="n"/>
      <c r="D104" s="16" t="n"/>
      <c r="E104" s="16" t="n"/>
      <c r="F104" s="16" t="n"/>
      <c r="G104" s="16" t="n"/>
      <c r="H104" s="16" t="n"/>
      <c r="I104" s="18" t="n"/>
      <c r="J104" s="18" t="n"/>
      <c r="K104" s="16" t="n"/>
      <c r="L104" s="17" t="n"/>
      <c r="M104" s="17" t="n"/>
      <c r="N104" s="18" t="n"/>
      <c r="O104" s="18" t="n"/>
      <c r="P104" s="19" t="n"/>
      <c r="Q104" s="19" t="n"/>
      <c r="R104" s="20" t="n"/>
      <c r="S104" s="18" t="n"/>
      <c r="T104" s="18" t="n"/>
      <c r="U104" s="16" t="n"/>
      <c r="V104" s="21" t="n"/>
      <c r="W104" s="22">
        <f>IF($A104="","",IF($B104="","",$B104-'Lists &amp; Settings'!$B$2))</f>
        <v/>
      </c>
      <c r="X104" s="23">
        <f>IF($A104="","",IF(OR($B104="",$C104="",$F104="",$I104="",$K104=""),"Missing Required Field",IF(AND($I104&lt;&gt;"Canceled",$B104&lt;'Lists &amp; Settings'!$B$2),"Past Appointment",IF(OR($O104="Inactive",$O104="Unable to Confirm"),"Coverage Issue",IF(AND($I104&lt;&gt;"Verified",$I104&lt;&gt;"Canceled",$M104&lt;&gt;"",$M104&lt;'Lists &amp; Settings'!$B$2),"Overdue Follow-Up",IF(AND($I104&lt;&gt;"Verified",$I104&lt;&gt;"Canceled",$B104&gt;='Lists &amp; Settings'!$B$2,$B104&lt;='Lists &amp; Settings'!$B$2+'Lists &amp; Settings'!$B$3),"Due Soon",IF(AND($I104&lt;&gt;"Verified",$I104&lt;&gt;"Canceled",$L104&lt;&gt;"",$L104&lt;='Lists &amp; Settings'!$B$2-'Lists &amp; Settings'!$B$4),"Stale Activity","On Track"))))))</f>
        <v/>
      </c>
      <c r="Y104" s="17" t="n"/>
    </row>
    <row r="105">
      <c r="A105" s="16" t="n"/>
      <c r="B105" s="17" t="n"/>
      <c r="C105" s="16" t="n"/>
      <c r="D105" s="16" t="n"/>
      <c r="E105" s="16" t="n"/>
      <c r="F105" s="16" t="n"/>
      <c r="G105" s="16" t="n"/>
      <c r="H105" s="16" t="n"/>
      <c r="I105" s="18" t="n"/>
      <c r="J105" s="18" t="n"/>
      <c r="K105" s="16" t="n"/>
      <c r="L105" s="17" t="n"/>
      <c r="M105" s="17" t="n"/>
      <c r="N105" s="18" t="n"/>
      <c r="O105" s="18" t="n"/>
      <c r="P105" s="19" t="n"/>
      <c r="Q105" s="19" t="n"/>
      <c r="R105" s="20" t="n"/>
      <c r="S105" s="18" t="n"/>
      <c r="T105" s="18" t="n"/>
      <c r="U105" s="16" t="n"/>
      <c r="V105" s="21" t="n"/>
      <c r="W105" s="22">
        <f>IF($A105="","",IF($B105="","",$B105-'Lists &amp; Settings'!$B$2))</f>
        <v/>
      </c>
      <c r="X105" s="23">
        <f>IF($A105="","",IF(OR($B105="",$C105="",$F105="",$I105="",$K105=""),"Missing Required Field",IF(AND($I105&lt;&gt;"Canceled",$B105&lt;'Lists &amp; Settings'!$B$2),"Past Appointment",IF(OR($O105="Inactive",$O105="Unable to Confirm"),"Coverage Issue",IF(AND($I105&lt;&gt;"Verified",$I105&lt;&gt;"Canceled",$M105&lt;&gt;"",$M105&lt;'Lists &amp; Settings'!$B$2),"Overdue Follow-Up",IF(AND($I105&lt;&gt;"Verified",$I105&lt;&gt;"Canceled",$B105&gt;='Lists &amp; Settings'!$B$2,$B105&lt;='Lists &amp; Settings'!$B$2+'Lists &amp; Settings'!$B$3),"Due Soon",IF(AND($I105&lt;&gt;"Verified",$I105&lt;&gt;"Canceled",$L105&lt;&gt;"",$L105&lt;='Lists &amp; Settings'!$B$2-'Lists &amp; Settings'!$B$4),"Stale Activity","On Track"))))))</f>
        <v/>
      </c>
      <c r="Y105" s="17" t="n"/>
    </row>
    <row r="106">
      <c r="A106" s="16" t="n"/>
      <c r="B106" s="17" t="n"/>
      <c r="C106" s="16" t="n"/>
      <c r="D106" s="16" t="n"/>
      <c r="E106" s="16" t="n"/>
      <c r="F106" s="16" t="n"/>
      <c r="G106" s="16" t="n"/>
      <c r="H106" s="16" t="n"/>
      <c r="I106" s="18" t="n"/>
      <c r="J106" s="18" t="n"/>
      <c r="K106" s="16" t="n"/>
      <c r="L106" s="17" t="n"/>
      <c r="M106" s="17" t="n"/>
      <c r="N106" s="18" t="n"/>
      <c r="O106" s="18" t="n"/>
      <c r="P106" s="19" t="n"/>
      <c r="Q106" s="19" t="n"/>
      <c r="R106" s="20" t="n"/>
      <c r="S106" s="18" t="n"/>
      <c r="T106" s="18" t="n"/>
      <c r="U106" s="16" t="n"/>
      <c r="V106" s="21" t="n"/>
      <c r="W106" s="22">
        <f>IF($A106="","",IF($B106="","",$B106-'Lists &amp; Settings'!$B$2))</f>
        <v/>
      </c>
      <c r="X106" s="23">
        <f>IF($A106="","",IF(OR($B106="",$C106="",$F106="",$I106="",$K106=""),"Missing Required Field",IF(AND($I106&lt;&gt;"Canceled",$B106&lt;'Lists &amp; Settings'!$B$2),"Past Appointment",IF(OR($O106="Inactive",$O106="Unable to Confirm"),"Coverage Issue",IF(AND($I106&lt;&gt;"Verified",$I106&lt;&gt;"Canceled",$M106&lt;&gt;"",$M106&lt;'Lists &amp; Settings'!$B$2),"Overdue Follow-Up",IF(AND($I106&lt;&gt;"Verified",$I106&lt;&gt;"Canceled",$B106&gt;='Lists &amp; Settings'!$B$2,$B106&lt;='Lists &amp; Settings'!$B$2+'Lists &amp; Settings'!$B$3),"Due Soon",IF(AND($I106&lt;&gt;"Verified",$I106&lt;&gt;"Canceled",$L106&lt;&gt;"",$L106&lt;='Lists &amp; Settings'!$B$2-'Lists &amp; Settings'!$B$4),"Stale Activity","On Track"))))))</f>
        <v/>
      </c>
      <c r="Y106" s="17" t="n"/>
    </row>
    <row r="107">
      <c r="A107" s="16" t="n"/>
      <c r="B107" s="17" t="n"/>
      <c r="C107" s="16" t="n"/>
      <c r="D107" s="16" t="n"/>
      <c r="E107" s="16" t="n"/>
      <c r="F107" s="16" t="n"/>
      <c r="G107" s="16" t="n"/>
      <c r="H107" s="16" t="n"/>
      <c r="I107" s="18" t="n"/>
      <c r="J107" s="18" t="n"/>
      <c r="K107" s="16" t="n"/>
      <c r="L107" s="17" t="n"/>
      <c r="M107" s="17" t="n"/>
      <c r="N107" s="18" t="n"/>
      <c r="O107" s="18" t="n"/>
      <c r="P107" s="19" t="n"/>
      <c r="Q107" s="19" t="n"/>
      <c r="R107" s="20" t="n"/>
      <c r="S107" s="18" t="n"/>
      <c r="T107" s="18" t="n"/>
      <c r="U107" s="16" t="n"/>
      <c r="V107" s="21" t="n"/>
      <c r="W107" s="22">
        <f>IF($A107="","",IF($B107="","",$B107-'Lists &amp; Settings'!$B$2))</f>
        <v/>
      </c>
      <c r="X107" s="23">
        <f>IF($A107="","",IF(OR($B107="",$C107="",$F107="",$I107="",$K107=""),"Missing Required Field",IF(AND($I107&lt;&gt;"Canceled",$B107&lt;'Lists &amp; Settings'!$B$2),"Past Appointment",IF(OR($O107="Inactive",$O107="Unable to Confirm"),"Coverage Issue",IF(AND($I107&lt;&gt;"Verified",$I107&lt;&gt;"Canceled",$M107&lt;&gt;"",$M107&lt;'Lists &amp; Settings'!$B$2),"Overdue Follow-Up",IF(AND($I107&lt;&gt;"Verified",$I107&lt;&gt;"Canceled",$B107&gt;='Lists &amp; Settings'!$B$2,$B107&lt;='Lists &amp; Settings'!$B$2+'Lists &amp; Settings'!$B$3),"Due Soon",IF(AND($I107&lt;&gt;"Verified",$I107&lt;&gt;"Canceled",$L107&lt;&gt;"",$L107&lt;='Lists &amp; Settings'!$B$2-'Lists &amp; Settings'!$B$4),"Stale Activity","On Track"))))))</f>
        <v/>
      </c>
      <c r="Y107" s="17" t="n"/>
    </row>
    <row r="108">
      <c r="A108" s="16" t="n"/>
      <c r="B108" s="17" t="n"/>
      <c r="C108" s="16" t="n"/>
      <c r="D108" s="16" t="n"/>
      <c r="E108" s="16" t="n"/>
      <c r="F108" s="16" t="n"/>
      <c r="G108" s="16" t="n"/>
      <c r="H108" s="16" t="n"/>
      <c r="I108" s="18" t="n"/>
      <c r="J108" s="18" t="n"/>
      <c r="K108" s="16" t="n"/>
      <c r="L108" s="17" t="n"/>
      <c r="M108" s="17" t="n"/>
      <c r="N108" s="18" t="n"/>
      <c r="O108" s="18" t="n"/>
      <c r="P108" s="19" t="n"/>
      <c r="Q108" s="19" t="n"/>
      <c r="R108" s="20" t="n"/>
      <c r="S108" s="18" t="n"/>
      <c r="T108" s="18" t="n"/>
      <c r="U108" s="16" t="n"/>
      <c r="V108" s="21" t="n"/>
      <c r="W108" s="22">
        <f>IF($A108="","",IF($B108="","",$B108-'Lists &amp; Settings'!$B$2))</f>
        <v/>
      </c>
      <c r="X108" s="23">
        <f>IF($A108="","",IF(OR($B108="",$C108="",$F108="",$I108="",$K108=""),"Missing Required Field",IF(AND($I108&lt;&gt;"Canceled",$B108&lt;'Lists &amp; Settings'!$B$2),"Past Appointment",IF(OR($O108="Inactive",$O108="Unable to Confirm"),"Coverage Issue",IF(AND($I108&lt;&gt;"Verified",$I108&lt;&gt;"Canceled",$M108&lt;&gt;"",$M108&lt;'Lists &amp; Settings'!$B$2),"Overdue Follow-Up",IF(AND($I108&lt;&gt;"Verified",$I108&lt;&gt;"Canceled",$B108&gt;='Lists &amp; Settings'!$B$2,$B108&lt;='Lists &amp; Settings'!$B$2+'Lists &amp; Settings'!$B$3),"Due Soon",IF(AND($I108&lt;&gt;"Verified",$I108&lt;&gt;"Canceled",$L108&lt;&gt;"",$L108&lt;='Lists &amp; Settings'!$B$2-'Lists &amp; Settings'!$B$4),"Stale Activity","On Track"))))))</f>
        <v/>
      </c>
      <c r="Y108" s="17" t="n"/>
    </row>
    <row r="109">
      <c r="A109" s="16" t="n"/>
      <c r="B109" s="17" t="n"/>
      <c r="C109" s="16" t="n"/>
      <c r="D109" s="16" t="n"/>
      <c r="E109" s="16" t="n"/>
      <c r="F109" s="16" t="n"/>
      <c r="G109" s="16" t="n"/>
      <c r="H109" s="16" t="n"/>
      <c r="I109" s="18" t="n"/>
      <c r="J109" s="18" t="n"/>
      <c r="K109" s="16" t="n"/>
      <c r="L109" s="17" t="n"/>
      <c r="M109" s="17" t="n"/>
      <c r="N109" s="18" t="n"/>
      <c r="O109" s="18" t="n"/>
      <c r="P109" s="19" t="n"/>
      <c r="Q109" s="19" t="n"/>
      <c r="R109" s="20" t="n"/>
      <c r="S109" s="18" t="n"/>
      <c r="T109" s="18" t="n"/>
      <c r="U109" s="16" t="n"/>
      <c r="V109" s="21" t="n"/>
      <c r="W109" s="22">
        <f>IF($A109="","",IF($B109="","",$B109-'Lists &amp; Settings'!$B$2))</f>
        <v/>
      </c>
      <c r="X109" s="23">
        <f>IF($A109="","",IF(OR($B109="",$C109="",$F109="",$I109="",$K109=""),"Missing Required Field",IF(AND($I109&lt;&gt;"Canceled",$B109&lt;'Lists &amp; Settings'!$B$2),"Past Appointment",IF(OR($O109="Inactive",$O109="Unable to Confirm"),"Coverage Issue",IF(AND($I109&lt;&gt;"Verified",$I109&lt;&gt;"Canceled",$M109&lt;&gt;"",$M109&lt;'Lists &amp; Settings'!$B$2),"Overdue Follow-Up",IF(AND($I109&lt;&gt;"Verified",$I109&lt;&gt;"Canceled",$B109&gt;='Lists &amp; Settings'!$B$2,$B109&lt;='Lists &amp; Settings'!$B$2+'Lists &amp; Settings'!$B$3),"Due Soon",IF(AND($I109&lt;&gt;"Verified",$I109&lt;&gt;"Canceled",$L109&lt;&gt;"",$L109&lt;='Lists &amp; Settings'!$B$2-'Lists &amp; Settings'!$B$4),"Stale Activity","On Track"))))))</f>
        <v/>
      </c>
      <c r="Y109" s="17" t="n"/>
    </row>
    <row r="110">
      <c r="A110" s="16" t="n"/>
      <c r="B110" s="17" t="n"/>
      <c r="C110" s="16" t="n"/>
      <c r="D110" s="16" t="n"/>
      <c r="E110" s="16" t="n"/>
      <c r="F110" s="16" t="n"/>
      <c r="G110" s="16" t="n"/>
      <c r="H110" s="16" t="n"/>
      <c r="I110" s="18" t="n"/>
      <c r="J110" s="18" t="n"/>
      <c r="K110" s="16" t="n"/>
      <c r="L110" s="17" t="n"/>
      <c r="M110" s="17" t="n"/>
      <c r="N110" s="18" t="n"/>
      <c r="O110" s="18" t="n"/>
      <c r="P110" s="19" t="n"/>
      <c r="Q110" s="19" t="n"/>
      <c r="R110" s="20" t="n"/>
      <c r="S110" s="18" t="n"/>
      <c r="T110" s="18" t="n"/>
      <c r="U110" s="16" t="n"/>
      <c r="V110" s="21" t="n"/>
      <c r="W110" s="22">
        <f>IF($A110="","",IF($B110="","",$B110-'Lists &amp; Settings'!$B$2))</f>
        <v/>
      </c>
      <c r="X110" s="23">
        <f>IF($A110="","",IF(OR($B110="",$C110="",$F110="",$I110="",$K110=""),"Missing Required Field",IF(AND($I110&lt;&gt;"Canceled",$B110&lt;'Lists &amp; Settings'!$B$2),"Past Appointment",IF(OR($O110="Inactive",$O110="Unable to Confirm"),"Coverage Issue",IF(AND($I110&lt;&gt;"Verified",$I110&lt;&gt;"Canceled",$M110&lt;&gt;"",$M110&lt;'Lists &amp; Settings'!$B$2),"Overdue Follow-Up",IF(AND($I110&lt;&gt;"Verified",$I110&lt;&gt;"Canceled",$B110&gt;='Lists &amp; Settings'!$B$2,$B110&lt;='Lists &amp; Settings'!$B$2+'Lists &amp; Settings'!$B$3),"Due Soon",IF(AND($I110&lt;&gt;"Verified",$I110&lt;&gt;"Canceled",$L110&lt;&gt;"",$L110&lt;='Lists &amp; Settings'!$B$2-'Lists &amp; Settings'!$B$4),"Stale Activity","On Track"))))))</f>
        <v/>
      </c>
      <c r="Y110" s="17" t="n"/>
    </row>
    <row r="111">
      <c r="A111" s="16" t="n"/>
      <c r="B111" s="17" t="n"/>
      <c r="C111" s="16" t="n"/>
      <c r="D111" s="16" t="n"/>
      <c r="E111" s="16" t="n"/>
      <c r="F111" s="16" t="n"/>
      <c r="G111" s="16" t="n"/>
      <c r="H111" s="16" t="n"/>
      <c r="I111" s="18" t="n"/>
      <c r="J111" s="18" t="n"/>
      <c r="K111" s="16" t="n"/>
      <c r="L111" s="17" t="n"/>
      <c r="M111" s="17" t="n"/>
      <c r="N111" s="18" t="n"/>
      <c r="O111" s="18" t="n"/>
      <c r="P111" s="19" t="n"/>
      <c r="Q111" s="19" t="n"/>
      <c r="R111" s="20" t="n"/>
      <c r="S111" s="18" t="n"/>
      <c r="T111" s="18" t="n"/>
      <c r="U111" s="16" t="n"/>
      <c r="V111" s="21" t="n"/>
      <c r="W111" s="22">
        <f>IF($A111="","",IF($B111="","",$B111-'Lists &amp; Settings'!$B$2))</f>
        <v/>
      </c>
      <c r="X111" s="23">
        <f>IF($A111="","",IF(OR($B111="",$C111="",$F111="",$I111="",$K111=""),"Missing Required Field",IF(AND($I111&lt;&gt;"Canceled",$B111&lt;'Lists &amp; Settings'!$B$2),"Past Appointment",IF(OR($O111="Inactive",$O111="Unable to Confirm"),"Coverage Issue",IF(AND($I111&lt;&gt;"Verified",$I111&lt;&gt;"Canceled",$M111&lt;&gt;"",$M111&lt;'Lists &amp; Settings'!$B$2),"Overdue Follow-Up",IF(AND($I111&lt;&gt;"Verified",$I111&lt;&gt;"Canceled",$B111&gt;='Lists &amp; Settings'!$B$2,$B111&lt;='Lists &amp; Settings'!$B$2+'Lists &amp; Settings'!$B$3),"Due Soon",IF(AND($I111&lt;&gt;"Verified",$I111&lt;&gt;"Canceled",$L111&lt;&gt;"",$L111&lt;='Lists &amp; Settings'!$B$2-'Lists &amp; Settings'!$B$4),"Stale Activity","On Track"))))))</f>
        <v/>
      </c>
      <c r="Y111" s="17" t="n"/>
    </row>
    <row r="112">
      <c r="A112" s="16" t="n"/>
      <c r="B112" s="17" t="n"/>
      <c r="C112" s="16" t="n"/>
      <c r="D112" s="16" t="n"/>
      <c r="E112" s="16" t="n"/>
      <c r="F112" s="16" t="n"/>
      <c r="G112" s="16" t="n"/>
      <c r="H112" s="16" t="n"/>
      <c r="I112" s="18" t="n"/>
      <c r="J112" s="18" t="n"/>
      <c r="K112" s="16" t="n"/>
      <c r="L112" s="17" t="n"/>
      <c r="M112" s="17" t="n"/>
      <c r="N112" s="18" t="n"/>
      <c r="O112" s="18" t="n"/>
      <c r="P112" s="19" t="n"/>
      <c r="Q112" s="19" t="n"/>
      <c r="R112" s="20" t="n"/>
      <c r="S112" s="18" t="n"/>
      <c r="T112" s="18" t="n"/>
      <c r="U112" s="16" t="n"/>
      <c r="V112" s="21" t="n"/>
      <c r="W112" s="22">
        <f>IF($A112="","",IF($B112="","",$B112-'Lists &amp; Settings'!$B$2))</f>
        <v/>
      </c>
      <c r="X112" s="23">
        <f>IF($A112="","",IF(OR($B112="",$C112="",$F112="",$I112="",$K112=""),"Missing Required Field",IF(AND($I112&lt;&gt;"Canceled",$B112&lt;'Lists &amp; Settings'!$B$2),"Past Appointment",IF(OR($O112="Inactive",$O112="Unable to Confirm"),"Coverage Issue",IF(AND($I112&lt;&gt;"Verified",$I112&lt;&gt;"Canceled",$M112&lt;&gt;"",$M112&lt;'Lists &amp; Settings'!$B$2),"Overdue Follow-Up",IF(AND($I112&lt;&gt;"Verified",$I112&lt;&gt;"Canceled",$B112&gt;='Lists &amp; Settings'!$B$2,$B112&lt;='Lists &amp; Settings'!$B$2+'Lists &amp; Settings'!$B$3),"Due Soon",IF(AND($I112&lt;&gt;"Verified",$I112&lt;&gt;"Canceled",$L112&lt;&gt;"",$L112&lt;='Lists &amp; Settings'!$B$2-'Lists &amp; Settings'!$B$4),"Stale Activity","On Track"))))))</f>
        <v/>
      </c>
      <c r="Y112" s="17" t="n"/>
    </row>
    <row r="113">
      <c r="A113" s="16" t="n"/>
      <c r="B113" s="17" t="n"/>
      <c r="C113" s="16" t="n"/>
      <c r="D113" s="16" t="n"/>
      <c r="E113" s="16" t="n"/>
      <c r="F113" s="16" t="n"/>
      <c r="G113" s="16" t="n"/>
      <c r="H113" s="16" t="n"/>
      <c r="I113" s="18" t="n"/>
      <c r="J113" s="18" t="n"/>
      <c r="K113" s="16" t="n"/>
      <c r="L113" s="17" t="n"/>
      <c r="M113" s="17" t="n"/>
      <c r="N113" s="18" t="n"/>
      <c r="O113" s="18" t="n"/>
      <c r="P113" s="19" t="n"/>
      <c r="Q113" s="19" t="n"/>
      <c r="R113" s="20" t="n"/>
      <c r="S113" s="18" t="n"/>
      <c r="T113" s="18" t="n"/>
      <c r="U113" s="16" t="n"/>
      <c r="V113" s="21" t="n"/>
      <c r="W113" s="22">
        <f>IF($A113="","",IF($B113="","",$B113-'Lists &amp; Settings'!$B$2))</f>
        <v/>
      </c>
      <c r="X113" s="23">
        <f>IF($A113="","",IF(OR($B113="",$C113="",$F113="",$I113="",$K113=""),"Missing Required Field",IF(AND($I113&lt;&gt;"Canceled",$B113&lt;'Lists &amp; Settings'!$B$2),"Past Appointment",IF(OR($O113="Inactive",$O113="Unable to Confirm"),"Coverage Issue",IF(AND($I113&lt;&gt;"Verified",$I113&lt;&gt;"Canceled",$M113&lt;&gt;"",$M113&lt;'Lists &amp; Settings'!$B$2),"Overdue Follow-Up",IF(AND($I113&lt;&gt;"Verified",$I113&lt;&gt;"Canceled",$B113&gt;='Lists &amp; Settings'!$B$2,$B113&lt;='Lists &amp; Settings'!$B$2+'Lists &amp; Settings'!$B$3),"Due Soon",IF(AND($I113&lt;&gt;"Verified",$I113&lt;&gt;"Canceled",$L113&lt;&gt;"",$L113&lt;='Lists &amp; Settings'!$B$2-'Lists &amp; Settings'!$B$4),"Stale Activity","On Track"))))))</f>
        <v/>
      </c>
      <c r="Y113" s="17" t="n"/>
    </row>
    <row r="114">
      <c r="A114" s="16" t="n"/>
      <c r="B114" s="17" t="n"/>
      <c r="C114" s="16" t="n"/>
      <c r="D114" s="16" t="n"/>
      <c r="E114" s="16" t="n"/>
      <c r="F114" s="16" t="n"/>
      <c r="G114" s="16" t="n"/>
      <c r="H114" s="16" t="n"/>
      <c r="I114" s="18" t="n"/>
      <c r="J114" s="18" t="n"/>
      <c r="K114" s="16" t="n"/>
      <c r="L114" s="17" t="n"/>
      <c r="M114" s="17" t="n"/>
      <c r="N114" s="18" t="n"/>
      <c r="O114" s="18" t="n"/>
      <c r="P114" s="19" t="n"/>
      <c r="Q114" s="19" t="n"/>
      <c r="R114" s="20" t="n"/>
      <c r="S114" s="18" t="n"/>
      <c r="T114" s="18" t="n"/>
      <c r="U114" s="16" t="n"/>
      <c r="V114" s="21" t="n"/>
      <c r="W114" s="22">
        <f>IF($A114="","",IF($B114="","",$B114-'Lists &amp; Settings'!$B$2))</f>
        <v/>
      </c>
      <c r="X114" s="23">
        <f>IF($A114="","",IF(OR($B114="",$C114="",$F114="",$I114="",$K114=""),"Missing Required Field",IF(AND($I114&lt;&gt;"Canceled",$B114&lt;'Lists &amp; Settings'!$B$2),"Past Appointment",IF(OR($O114="Inactive",$O114="Unable to Confirm"),"Coverage Issue",IF(AND($I114&lt;&gt;"Verified",$I114&lt;&gt;"Canceled",$M114&lt;&gt;"",$M114&lt;'Lists &amp; Settings'!$B$2),"Overdue Follow-Up",IF(AND($I114&lt;&gt;"Verified",$I114&lt;&gt;"Canceled",$B114&gt;='Lists &amp; Settings'!$B$2,$B114&lt;='Lists &amp; Settings'!$B$2+'Lists &amp; Settings'!$B$3),"Due Soon",IF(AND($I114&lt;&gt;"Verified",$I114&lt;&gt;"Canceled",$L114&lt;&gt;"",$L114&lt;='Lists &amp; Settings'!$B$2-'Lists &amp; Settings'!$B$4),"Stale Activity","On Track"))))))</f>
        <v/>
      </c>
      <c r="Y114" s="17" t="n"/>
    </row>
    <row r="115">
      <c r="A115" s="16" t="n"/>
      <c r="B115" s="17" t="n"/>
      <c r="C115" s="16" t="n"/>
      <c r="D115" s="16" t="n"/>
      <c r="E115" s="16" t="n"/>
      <c r="F115" s="16" t="n"/>
      <c r="G115" s="16" t="n"/>
      <c r="H115" s="16" t="n"/>
      <c r="I115" s="18" t="n"/>
      <c r="J115" s="18" t="n"/>
      <c r="K115" s="16" t="n"/>
      <c r="L115" s="17" t="n"/>
      <c r="M115" s="17" t="n"/>
      <c r="N115" s="18" t="n"/>
      <c r="O115" s="18" t="n"/>
      <c r="P115" s="19" t="n"/>
      <c r="Q115" s="19" t="n"/>
      <c r="R115" s="20" t="n"/>
      <c r="S115" s="18" t="n"/>
      <c r="T115" s="18" t="n"/>
      <c r="U115" s="16" t="n"/>
      <c r="V115" s="21" t="n"/>
      <c r="W115" s="22">
        <f>IF($A115="","",IF($B115="","",$B115-'Lists &amp; Settings'!$B$2))</f>
        <v/>
      </c>
      <c r="X115" s="23">
        <f>IF($A115="","",IF(OR($B115="",$C115="",$F115="",$I115="",$K115=""),"Missing Required Field",IF(AND($I115&lt;&gt;"Canceled",$B115&lt;'Lists &amp; Settings'!$B$2),"Past Appointment",IF(OR($O115="Inactive",$O115="Unable to Confirm"),"Coverage Issue",IF(AND($I115&lt;&gt;"Verified",$I115&lt;&gt;"Canceled",$M115&lt;&gt;"",$M115&lt;'Lists &amp; Settings'!$B$2),"Overdue Follow-Up",IF(AND($I115&lt;&gt;"Verified",$I115&lt;&gt;"Canceled",$B115&gt;='Lists &amp; Settings'!$B$2,$B115&lt;='Lists &amp; Settings'!$B$2+'Lists &amp; Settings'!$B$3),"Due Soon",IF(AND($I115&lt;&gt;"Verified",$I115&lt;&gt;"Canceled",$L115&lt;&gt;"",$L115&lt;='Lists &amp; Settings'!$B$2-'Lists &amp; Settings'!$B$4),"Stale Activity","On Track"))))))</f>
        <v/>
      </c>
      <c r="Y115" s="17" t="n"/>
    </row>
    <row r="116">
      <c r="A116" s="16" t="n"/>
      <c r="B116" s="17" t="n"/>
      <c r="C116" s="16" t="n"/>
      <c r="D116" s="16" t="n"/>
      <c r="E116" s="16" t="n"/>
      <c r="F116" s="16" t="n"/>
      <c r="G116" s="16" t="n"/>
      <c r="H116" s="16" t="n"/>
      <c r="I116" s="18" t="n"/>
      <c r="J116" s="18" t="n"/>
      <c r="K116" s="16" t="n"/>
      <c r="L116" s="17" t="n"/>
      <c r="M116" s="17" t="n"/>
      <c r="N116" s="18" t="n"/>
      <c r="O116" s="18" t="n"/>
      <c r="P116" s="19" t="n"/>
      <c r="Q116" s="19" t="n"/>
      <c r="R116" s="20" t="n"/>
      <c r="S116" s="18" t="n"/>
      <c r="T116" s="18" t="n"/>
      <c r="U116" s="16" t="n"/>
      <c r="V116" s="21" t="n"/>
      <c r="W116" s="22">
        <f>IF($A116="","",IF($B116="","",$B116-'Lists &amp; Settings'!$B$2))</f>
        <v/>
      </c>
      <c r="X116" s="23">
        <f>IF($A116="","",IF(OR($B116="",$C116="",$F116="",$I116="",$K116=""),"Missing Required Field",IF(AND($I116&lt;&gt;"Canceled",$B116&lt;'Lists &amp; Settings'!$B$2),"Past Appointment",IF(OR($O116="Inactive",$O116="Unable to Confirm"),"Coverage Issue",IF(AND($I116&lt;&gt;"Verified",$I116&lt;&gt;"Canceled",$M116&lt;&gt;"",$M116&lt;'Lists &amp; Settings'!$B$2),"Overdue Follow-Up",IF(AND($I116&lt;&gt;"Verified",$I116&lt;&gt;"Canceled",$B116&gt;='Lists &amp; Settings'!$B$2,$B116&lt;='Lists &amp; Settings'!$B$2+'Lists &amp; Settings'!$B$3),"Due Soon",IF(AND($I116&lt;&gt;"Verified",$I116&lt;&gt;"Canceled",$L116&lt;&gt;"",$L116&lt;='Lists &amp; Settings'!$B$2-'Lists &amp; Settings'!$B$4),"Stale Activity","On Track"))))))</f>
        <v/>
      </c>
      <c r="Y116" s="17" t="n"/>
    </row>
    <row r="117">
      <c r="A117" s="16" t="n"/>
      <c r="B117" s="17" t="n"/>
      <c r="C117" s="16" t="n"/>
      <c r="D117" s="16" t="n"/>
      <c r="E117" s="16" t="n"/>
      <c r="F117" s="16" t="n"/>
      <c r="G117" s="16" t="n"/>
      <c r="H117" s="16" t="n"/>
      <c r="I117" s="18" t="n"/>
      <c r="J117" s="18" t="n"/>
      <c r="K117" s="16" t="n"/>
      <c r="L117" s="17" t="n"/>
      <c r="M117" s="17" t="n"/>
      <c r="N117" s="18" t="n"/>
      <c r="O117" s="18" t="n"/>
      <c r="P117" s="19" t="n"/>
      <c r="Q117" s="19" t="n"/>
      <c r="R117" s="20" t="n"/>
      <c r="S117" s="18" t="n"/>
      <c r="T117" s="18" t="n"/>
      <c r="U117" s="16" t="n"/>
      <c r="V117" s="21" t="n"/>
      <c r="W117" s="22">
        <f>IF($A117="","",IF($B117="","",$B117-'Lists &amp; Settings'!$B$2))</f>
        <v/>
      </c>
      <c r="X117" s="23">
        <f>IF($A117="","",IF(OR($B117="",$C117="",$F117="",$I117="",$K117=""),"Missing Required Field",IF(AND($I117&lt;&gt;"Canceled",$B117&lt;'Lists &amp; Settings'!$B$2),"Past Appointment",IF(OR($O117="Inactive",$O117="Unable to Confirm"),"Coverage Issue",IF(AND($I117&lt;&gt;"Verified",$I117&lt;&gt;"Canceled",$M117&lt;&gt;"",$M117&lt;'Lists &amp; Settings'!$B$2),"Overdue Follow-Up",IF(AND($I117&lt;&gt;"Verified",$I117&lt;&gt;"Canceled",$B117&gt;='Lists &amp; Settings'!$B$2,$B117&lt;='Lists &amp; Settings'!$B$2+'Lists &amp; Settings'!$B$3),"Due Soon",IF(AND($I117&lt;&gt;"Verified",$I117&lt;&gt;"Canceled",$L117&lt;&gt;"",$L117&lt;='Lists &amp; Settings'!$B$2-'Lists &amp; Settings'!$B$4),"Stale Activity","On Track"))))))</f>
        <v/>
      </c>
      <c r="Y117" s="17" t="n"/>
    </row>
    <row r="118">
      <c r="A118" s="16" t="n"/>
      <c r="B118" s="17" t="n"/>
      <c r="C118" s="16" t="n"/>
      <c r="D118" s="16" t="n"/>
      <c r="E118" s="16" t="n"/>
      <c r="F118" s="16" t="n"/>
      <c r="G118" s="16" t="n"/>
      <c r="H118" s="16" t="n"/>
      <c r="I118" s="18" t="n"/>
      <c r="J118" s="18" t="n"/>
      <c r="K118" s="16" t="n"/>
      <c r="L118" s="17" t="n"/>
      <c r="M118" s="17" t="n"/>
      <c r="N118" s="18" t="n"/>
      <c r="O118" s="18" t="n"/>
      <c r="P118" s="19" t="n"/>
      <c r="Q118" s="19" t="n"/>
      <c r="R118" s="20" t="n"/>
      <c r="S118" s="18" t="n"/>
      <c r="T118" s="18" t="n"/>
      <c r="U118" s="16" t="n"/>
      <c r="V118" s="21" t="n"/>
      <c r="W118" s="22">
        <f>IF($A118="","",IF($B118="","",$B118-'Lists &amp; Settings'!$B$2))</f>
        <v/>
      </c>
      <c r="X118" s="23">
        <f>IF($A118="","",IF(OR($B118="",$C118="",$F118="",$I118="",$K118=""),"Missing Required Field",IF(AND($I118&lt;&gt;"Canceled",$B118&lt;'Lists &amp; Settings'!$B$2),"Past Appointment",IF(OR($O118="Inactive",$O118="Unable to Confirm"),"Coverage Issue",IF(AND($I118&lt;&gt;"Verified",$I118&lt;&gt;"Canceled",$M118&lt;&gt;"",$M118&lt;'Lists &amp; Settings'!$B$2),"Overdue Follow-Up",IF(AND($I118&lt;&gt;"Verified",$I118&lt;&gt;"Canceled",$B118&gt;='Lists &amp; Settings'!$B$2,$B118&lt;='Lists &amp; Settings'!$B$2+'Lists &amp; Settings'!$B$3),"Due Soon",IF(AND($I118&lt;&gt;"Verified",$I118&lt;&gt;"Canceled",$L118&lt;&gt;"",$L118&lt;='Lists &amp; Settings'!$B$2-'Lists &amp; Settings'!$B$4),"Stale Activity","On Track"))))))</f>
        <v/>
      </c>
      <c r="Y118" s="17" t="n"/>
    </row>
    <row r="119">
      <c r="A119" s="16" t="n"/>
      <c r="B119" s="17" t="n"/>
      <c r="C119" s="16" t="n"/>
      <c r="D119" s="16" t="n"/>
      <c r="E119" s="16" t="n"/>
      <c r="F119" s="16" t="n"/>
      <c r="G119" s="16" t="n"/>
      <c r="H119" s="16" t="n"/>
      <c r="I119" s="18" t="n"/>
      <c r="J119" s="18" t="n"/>
      <c r="K119" s="16" t="n"/>
      <c r="L119" s="17" t="n"/>
      <c r="M119" s="17" t="n"/>
      <c r="N119" s="18" t="n"/>
      <c r="O119" s="18" t="n"/>
      <c r="P119" s="19" t="n"/>
      <c r="Q119" s="19" t="n"/>
      <c r="R119" s="20" t="n"/>
      <c r="S119" s="18" t="n"/>
      <c r="T119" s="18" t="n"/>
      <c r="U119" s="16" t="n"/>
      <c r="V119" s="21" t="n"/>
      <c r="W119" s="22">
        <f>IF($A119="","",IF($B119="","",$B119-'Lists &amp; Settings'!$B$2))</f>
        <v/>
      </c>
      <c r="X119" s="23">
        <f>IF($A119="","",IF(OR($B119="",$C119="",$F119="",$I119="",$K119=""),"Missing Required Field",IF(AND($I119&lt;&gt;"Canceled",$B119&lt;'Lists &amp; Settings'!$B$2),"Past Appointment",IF(OR($O119="Inactive",$O119="Unable to Confirm"),"Coverage Issue",IF(AND($I119&lt;&gt;"Verified",$I119&lt;&gt;"Canceled",$M119&lt;&gt;"",$M119&lt;'Lists &amp; Settings'!$B$2),"Overdue Follow-Up",IF(AND($I119&lt;&gt;"Verified",$I119&lt;&gt;"Canceled",$B119&gt;='Lists &amp; Settings'!$B$2,$B119&lt;='Lists &amp; Settings'!$B$2+'Lists &amp; Settings'!$B$3),"Due Soon",IF(AND($I119&lt;&gt;"Verified",$I119&lt;&gt;"Canceled",$L119&lt;&gt;"",$L119&lt;='Lists &amp; Settings'!$B$2-'Lists &amp; Settings'!$B$4),"Stale Activity","On Track"))))))</f>
        <v/>
      </c>
      <c r="Y119" s="17" t="n"/>
    </row>
    <row r="120">
      <c r="A120" s="16" t="n"/>
      <c r="B120" s="17" t="n"/>
      <c r="C120" s="16" t="n"/>
      <c r="D120" s="16" t="n"/>
      <c r="E120" s="16" t="n"/>
      <c r="F120" s="16" t="n"/>
      <c r="G120" s="16" t="n"/>
      <c r="H120" s="16" t="n"/>
      <c r="I120" s="18" t="n"/>
      <c r="J120" s="18" t="n"/>
      <c r="K120" s="16" t="n"/>
      <c r="L120" s="17" t="n"/>
      <c r="M120" s="17" t="n"/>
      <c r="N120" s="18" t="n"/>
      <c r="O120" s="18" t="n"/>
      <c r="P120" s="19" t="n"/>
      <c r="Q120" s="19" t="n"/>
      <c r="R120" s="20" t="n"/>
      <c r="S120" s="18" t="n"/>
      <c r="T120" s="18" t="n"/>
      <c r="U120" s="16" t="n"/>
      <c r="V120" s="21" t="n"/>
      <c r="W120" s="22">
        <f>IF($A120="","",IF($B120="","",$B120-'Lists &amp; Settings'!$B$2))</f>
        <v/>
      </c>
      <c r="X120" s="23">
        <f>IF($A120="","",IF(OR($B120="",$C120="",$F120="",$I120="",$K120=""),"Missing Required Field",IF(AND($I120&lt;&gt;"Canceled",$B120&lt;'Lists &amp; Settings'!$B$2),"Past Appointment",IF(OR($O120="Inactive",$O120="Unable to Confirm"),"Coverage Issue",IF(AND($I120&lt;&gt;"Verified",$I120&lt;&gt;"Canceled",$M120&lt;&gt;"",$M120&lt;'Lists &amp; Settings'!$B$2),"Overdue Follow-Up",IF(AND($I120&lt;&gt;"Verified",$I120&lt;&gt;"Canceled",$B120&gt;='Lists &amp; Settings'!$B$2,$B120&lt;='Lists &amp; Settings'!$B$2+'Lists &amp; Settings'!$B$3),"Due Soon",IF(AND($I120&lt;&gt;"Verified",$I120&lt;&gt;"Canceled",$L120&lt;&gt;"",$L120&lt;='Lists &amp; Settings'!$B$2-'Lists &amp; Settings'!$B$4),"Stale Activity","On Track"))))))</f>
        <v/>
      </c>
      <c r="Y120" s="17" t="n"/>
    </row>
    <row r="121">
      <c r="A121" s="16" t="n"/>
      <c r="B121" s="17" t="n"/>
      <c r="C121" s="16" t="n"/>
      <c r="D121" s="16" t="n"/>
      <c r="E121" s="16" t="n"/>
      <c r="F121" s="16" t="n"/>
      <c r="G121" s="16" t="n"/>
      <c r="H121" s="16" t="n"/>
      <c r="I121" s="18" t="n"/>
      <c r="J121" s="18" t="n"/>
      <c r="K121" s="16" t="n"/>
      <c r="L121" s="17" t="n"/>
      <c r="M121" s="17" t="n"/>
      <c r="N121" s="18" t="n"/>
      <c r="O121" s="18" t="n"/>
      <c r="P121" s="19" t="n"/>
      <c r="Q121" s="19" t="n"/>
      <c r="R121" s="20" t="n"/>
      <c r="S121" s="18" t="n"/>
      <c r="T121" s="18" t="n"/>
      <c r="U121" s="16" t="n"/>
      <c r="V121" s="21" t="n"/>
      <c r="W121" s="22">
        <f>IF($A121="","",IF($B121="","",$B121-'Lists &amp; Settings'!$B$2))</f>
        <v/>
      </c>
      <c r="X121" s="23">
        <f>IF($A121="","",IF(OR($B121="",$C121="",$F121="",$I121="",$K121=""),"Missing Required Field",IF(AND($I121&lt;&gt;"Canceled",$B121&lt;'Lists &amp; Settings'!$B$2),"Past Appointment",IF(OR($O121="Inactive",$O121="Unable to Confirm"),"Coverage Issue",IF(AND($I121&lt;&gt;"Verified",$I121&lt;&gt;"Canceled",$M121&lt;&gt;"",$M121&lt;'Lists &amp; Settings'!$B$2),"Overdue Follow-Up",IF(AND($I121&lt;&gt;"Verified",$I121&lt;&gt;"Canceled",$B121&gt;='Lists &amp; Settings'!$B$2,$B121&lt;='Lists &amp; Settings'!$B$2+'Lists &amp; Settings'!$B$3),"Due Soon",IF(AND($I121&lt;&gt;"Verified",$I121&lt;&gt;"Canceled",$L121&lt;&gt;"",$L121&lt;='Lists &amp; Settings'!$B$2-'Lists &amp; Settings'!$B$4),"Stale Activity","On Track"))))))</f>
        <v/>
      </c>
      <c r="Y121" s="17" t="n"/>
    </row>
    <row r="122">
      <c r="A122" s="16" t="n"/>
      <c r="B122" s="17" t="n"/>
      <c r="C122" s="16" t="n"/>
      <c r="D122" s="16" t="n"/>
      <c r="E122" s="16" t="n"/>
      <c r="F122" s="16" t="n"/>
      <c r="G122" s="16" t="n"/>
      <c r="H122" s="16" t="n"/>
      <c r="I122" s="18" t="n"/>
      <c r="J122" s="18" t="n"/>
      <c r="K122" s="16" t="n"/>
      <c r="L122" s="17" t="n"/>
      <c r="M122" s="17" t="n"/>
      <c r="N122" s="18" t="n"/>
      <c r="O122" s="18" t="n"/>
      <c r="P122" s="19" t="n"/>
      <c r="Q122" s="19" t="n"/>
      <c r="R122" s="20" t="n"/>
      <c r="S122" s="18" t="n"/>
      <c r="T122" s="18" t="n"/>
      <c r="U122" s="16" t="n"/>
      <c r="V122" s="21" t="n"/>
      <c r="W122" s="22">
        <f>IF($A122="","",IF($B122="","",$B122-'Lists &amp; Settings'!$B$2))</f>
        <v/>
      </c>
      <c r="X122" s="23">
        <f>IF($A122="","",IF(OR($B122="",$C122="",$F122="",$I122="",$K122=""),"Missing Required Field",IF(AND($I122&lt;&gt;"Canceled",$B122&lt;'Lists &amp; Settings'!$B$2),"Past Appointment",IF(OR($O122="Inactive",$O122="Unable to Confirm"),"Coverage Issue",IF(AND($I122&lt;&gt;"Verified",$I122&lt;&gt;"Canceled",$M122&lt;&gt;"",$M122&lt;'Lists &amp; Settings'!$B$2),"Overdue Follow-Up",IF(AND($I122&lt;&gt;"Verified",$I122&lt;&gt;"Canceled",$B122&gt;='Lists &amp; Settings'!$B$2,$B122&lt;='Lists &amp; Settings'!$B$2+'Lists &amp; Settings'!$B$3),"Due Soon",IF(AND($I122&lt;&gt;"Verified",$I122&lt;&gt;"Canceled",$L122&lt;&gt;"",$L122&lt;='Lists &amp; Settings'!$B$2-'Lists &amp; Settings'!$B$4),"Stale Activity","On Track"))))))</f>
        <v/>
      </c>
      <c r="Y122" s="17" t="n"/>
    </row>
    <row r="123">
      <c r="A123" s="16" t="n"/>
      <c r="B123" s="17" t="n"/>
      <c r="C123" s="16" t="n"/>
      <c r="D123" s="16" t="n"/>
      <c r="E123" s="16" t="n"/>
      <c r="F123" s="16" t="n"/>
      <c r="G123" s="16" t="n"/>
      <c r="H123" s="16" t="n"/>
      <c r="I123" s="18" t="n"/>
      <c r="J123" s="18" t="n"/>
      <c r="K123" s="16" t="n"/>
      <c r="L123" s="17" t="n"/>
      <c r="M123" s="17" t="n"/>
      <c r="N123" s="18" t="n"/>
      <c r="O123" s="18" t="n"/>
      <c r="P123" s="19" t="n"/>
      <c r="Q123" s="19" t="n"/>
      <c r="R123" s="20" t="n"/>
      <c r="S123" s="18" t="n"/>
      <c r="T123" s="18" t="n"/>
      <c r="U123" s="16" t="n"/>
      <c r="V123" s="21" t="n"/>
      <c r="W123" s="22">
        <f>IF($A123="","",IF($B123="","",$B123-'Lists &amp; Settings'!$B$2))</f>
        <v/>
      </c>
      <c r="X123" s="23">
        <f>IF($A123="","",IF(OR($B123="",$C123="",$F123="",$I123="",$K123=""),"Missing Required Field",IF(AND($I123&lt;&gt;"Canceled",$B123&lt;'Lists &amp; Settings'!$B$2),"Past Appointment",IF(OR($O123="Inactive",$O123="Unable to Confirm"),"Coverage Issue",IF(AND($I123&lt;&gt;"Verified",$I123&lt;&gt;"Canceled",$M123&lt;&gt;"",$M123&lt;'Lists &amp; Settings'!$B$2),"Overdue Follow-Up",IF(AND($I123&lt;&gt;"Verified",$I123&lt;&gt;"Canceled",$B123&gt;='Lists &amp; Settings'!$B$2,$B123&lt;='Lists &amp; Settings'!$B$2+'Lists &amp; Settings'!$B$3),"Due Soon",IF(AND($I123&lt;&gt;"Verified",$I123&lt;&gt;"Canceled",$L123&lt;&gt;"",$L123&lt;='Lists &amp; Settings'!$B$2-'Lists &amp; Settings'!$B$4),"Stale Activity","On Track"))))))</f>
        <v/>
      </c>
      <c r="Y123" s="17" t="n"/>
    </row>
    <row r="124">
      <c r="A124" s="16" t="n"/>
      <c r="B124" s="17" t="n"/>
      <c r="C124" s="16" t="n"/>
      <c r="D124" s="16" t="n"/>
      <c r="E124" s="16" t="n"/>
      <c r="F124" s="16" t="n"/>
      <c r="G124" s="16" t="n"/>
      <c r="H124" s="16" t="n"/>
      <c r="I124" s="18" t="n"/>
      <c r="J124" s="18" t="n"/>
      <c r="K124" s="16" t="n"/>
      <c r="L124" s="17" t="n"/>
      <c r="M124" s="17" t="n"/>
      <c r="N124" s="18" t="n"/>
      <c r="O124" s="18" t="n"/>
      <c r="P124" s="19" t="n"/>
      <c r="Q124" s="19" t="n"/>
      <c r="R124" s="20" t="n"/>
      <c r="S124" s="18" t="n"/>
      <c r="T124" s="18" t="n"/>
      <c r="U124" s="16" t="n"/>
      <c r="V124" s="21" t="n"/>
      <c r="W124" s="22">
        <f>IF($A124="","",IF($B124="","",$B124-'Lists &amp; Settings'!$B$2))</f>
        <v/>
      </c>
      <c r="X124" s="23">
        <f>IF($A124="","",IF(OR($B124="",$C124="",$F124="",$I124="",$K124=""),"Missing Required Field",IF(AND($I124&lt;&gt;"Canceled",$B124&lt;'Lists &amp; Settings'!$B$2),"Past Appointment",IF(OR($O124="Inactive",$O124="Unable to Confirm"),"Coverage Issue",IF(AND($I124&lt;&gt;"Verified",$I124&lt;&gt;"Canceled",$M124&lt;&gt;"",$M124&lt;'Lists &amp; Settings'!$B$2),"Overdue Follow-Up",IF(AND($I124&lt;&gt;"Verified",$I124&lt;&gt;"Canceled",$B124&gt;='Lists &amp; Settings'!$B$2,$B124&lt;='Lists &amp; Settings'!$B$2+'Lists &amp; Settings'!$B$3),"Due Soon",IF(AND($I124&lt;&gt;"Verified",$I124&lt;&gt;"Canceled",$L124&lt;&gt;"",$L124&lt;='Lists &amp; Settings'!$B$2-'Lists &amp; Settings'!$B$4),"Stale Activity","On Track"))))))</f>
        <v/>
      </c>
      <c r="Y124" s="17" t="n"/>
    </row>
    <row r="125">
      <c r="A125" s="16" t="n"/>
      <c r="B125" s="17" t="n"/>
      <c r="C125" s="16" t="n"/>
      <c r="D125" s="16" t="n"/>
      <c r="E125" s="16" t="n"/>
      <c r="F125" s="16" t="n"/>
      <c r="G125" s="16" t="n"/>
      <c r="H125" s="16" t="n"/>
      <c r="I125" s="18" t="n"/>
      <c r="J125" s="18" t="n"/>
      <c r="K125" s="16" t="n"/>
      <c r="L125" s="17" t="n"/>
      <c r="M125" s="17" t="n"/>
      <c r="N125" s="18" t="n"/>
      <c r="O125" s="18" t="n"/>
      <c r="P125" s="19" t="n"/>
      <c r="Q125" s="19" t="n"/>
      <c r="R125" s="20" t="n"/>
      <c r="S125" s="18" t="n"/>
      <c r="T125" s="18" t="n"/>
      <c r="U125" s="16" t="n"/>
      <c r="V125" s="21" t="n"/>
      <c r="W125" s="22">
        <f>IF($A125="","",IF($B125="","",$B125-'Lists &amp; Settings'!$B$2))</f>
        <v/>
      </c>
      <c r="X125" s="23">
        <f>IF($A125="","",IF(OR($B125="",$C125="",$F125="",$I125="",$K125=""),"Missing Required Field",IF(AND($I125&lt;&gt;"Canceled",$B125&lt;'Lists &amp; Settings'!$B$2),"Past Appointment",IF(OR($O125="Inactive",$O125="Unable to Confirm"),"Coverage Issue",IF(AND($I125&lt;&gt;"Verified",$I125&lt;&gt;"Canceled",$M125&lt;&gt;"",$M125&lt;'Lists &amp; Settings'!$B$2),"Overdue Follow-Up",IF(AND($I125&lt;&gt;"Verified",$I125&lt;&gt;"Canceled",$B125&gt;='Lists &amp; Settings'!$B$2,$B125&lt;='Lists &amp; Settings'!$B$2+'Lists &amp; Settings'!$B$3),"Due Soon",IF(AND($I125&lt;&gt;"Verified",$I125&lt;&gt;"Canceled",$L125&lt;&gt;"",$L125&lt;='Lists &amp; Settings'!$B$2-'Lists &amp; Settings'!$B$4),"Stale Activity","On Track"))))))</f>
        <v/>
      </c>
      <c r="Y125" s="17" t="n"/>
    </row>
    <row r="126">
      <c r="A126" s="16" t="n"/>
      <c r="B126" s="17" t="n"/>
      <c r="C126" s="16" t="n"/>
      <c r="D126" s="16" t="n"/>
      <c r="E126" s="16" t="n"/>
      <c r="F126" s="16" t="n"/>
      <c r="G126" s="16" t="n"/>
      <c r="H126" s="16" t="n"/>
      <c r="I126" s="18" t="n"/>
      <c r="J126" s="18" t="n"/>
      <c r="K126" s="16" t="n"/>
      <c r="L126" s="17" t="n"/>
      <c r="M126" s="17" t="n"/>
      <c r="N126" s="18" t="n"/>
      <c r="O126" s="18" t="n"/>
      <c r="P126" s="19" t="n"/>
      <c r="Q126" s="19" t="n"/>
      <c r="R126" s="20" t="n"/>
      <c r="S126" s="18" t="n"/>
      <c r="T126" s="18" t="n"/>
      <c r="U126" s="16" t="n"/>
      <c r="V126" s="21" t="n"/>
      <c r="W126" s="22">
        <f>IF($A126="","",IF($B126="","",$B126-'Lists &amp; Settings'!$B$2))</f>
        <v/>
      </c>
      <c r="X126" s="23">
        <f>IF($A126="","",IF(OR($B126="",$C126="",$F126="",$I126="",$K126=""),"Missing Required Field",IF(AND($I126&lt;&gt;"Canceled",$B126&lt;'Lists &amp; Settings'!$B$2),"Past Appointment",IF(OR($O126="Inactive",$O126="Unable to Confirm"),"Coverage Issue",IF(AND($I126&lt;&gt;"Verified",$I126&lt;&gt;"Canceled",$M126&lt;&gt;"",$M126&lt;'Lists &amp; Settings'!$B$2),"Overdue Follow-Up",IF(AND($I126&lt;&gt;"Verified",$I126&lt;&gt;"Canceled",$B126&gt;='Lists &amp; Settings'!$B$2,$B126&lt;='Lists &amp; Settings'!$B$2+'Lists &amp; Settings'!$B$3),"Due Soon",IF(AND($I126&lt;&gt;"Verified",$I126&lt;&gt;"Canceled",$L126&lt;&gt;"",$L126&lt;='Lists &amp; Settings'!$B$2-'Lists &amp; Settings'!$B$4),"Stale Activity","On Track"))))))</f>
        <v/>
      </c>
      <c r="Y126" s="17" t="n"/>
    </row>
    <row r="127">
      <c r="A127" s="16" t="n"/>
      <c r="B127" s="17" t="n"/>
      <c r="C127" s="16" t="n"/>
      <c r="D127" s="16" t="n"/>
      <c r="E127" s="16" t="n"/>
      <c r="F127" s="16" t="n"/>
      <c r="G127" s="16" t="n"/>
      <c r="H127" s="16" t="n"/>
      <c r="I127" s="18" t="n"/>
      <c r="J127" s="18" t="n"/>
      <c r="K127" s="16" t="n"/>
      <c r="L127" s="17" t="n"/>
      <c r="M127" s="17" t="n"/>
      <c r="N127" s="18" t="n"/>
      <c r="O127" s="18" t="n"/>
      <c r="P127" s="19" t="n"/>
      <c r="Q127" s="19" t="n"/>
      <c r="R127" s="20" t="n"/>
      <c r="S127" s="18" t="n"/>
      <c r="T127" s="18" t="n"/>
      <c r="U127" s="16" t="n"/>
      <c r="V127" s="21" t="n"/>
      <c r="W127" s="22">
        <f>IF($A127="","",IF($B127="","",$B127-'Lists &amp; Settings'!$B$2))</f>
        <v/>
      </c>
      <c r="X127" s="23">
        <f>IF($A127="","",IF(OR($B127="",$C127="",$F127="",$I127="",$K127=""),"Missing Required Field",IF(AND($I127&lt;&gt;"Canceled",$B127&lt;'Lists &amp; Settings'!$B$2),"Past Appointment",IF(OR($O127="Inactive",$O127="Unable to Confirm"),"Coverage Issue",IF(AND($I127&lt;&gt;"Verified",$I127&lt;&gt;"Canceled",$M127&lt;&gt;"",$M127&lt;'Lists &amp; Settings'!$B$2),"Overdue Follow-Up",IF(AND($I127&lt;&gt;"Verified",$I127&lt;&gt;"Canceled",$B127&gt;='Lists &amp; Settings'!$B$2,$B127&lt;='Lists &amp; Settings'!$B$2+'Lists &amp; Settings'!$B$3),"Due Soon",IF(AND($I127&lt;&gt;"Verified",$I127&lt;&gt;"Canceled",$L127&lt;&gt;"",$L127&lt;='Lists &amp; Settings'!$B$2-'Lists &amp; Settings'!$B$4),"Stale Activity","On Track"))))))</f>
        <v/>
      </c>
      <c r="Y127" s="17" t="n"/>
    </row>
    <row r="128">
      <c r="A128" s="16" t="n"/>
      <c r="B128" s="17" t="n"/>
      <c r="C128" s="16" t="n"/>
      <c r="D128" s="16" t="n"/>
      <c r="E128" s="16" t="n"/>
      <c r="F128" s="16" t="n"/>
      <c r="G128" s="16" t="n"/>
      <c r="H128" s="16" t="n"/>
      <c r="I128" s="18" t="n"/>
      <c r="J128" s="18" t="n"/>
      <c r="K128" s="16" t="n"/>
      <c r="L128" s="17" t="n"/>
      <c r="M128" s="17" t="n"/>
      <c r="N128" s="18" t="n"/>
      <c r="O128" s="18" t="n"/>
      <c r="P128" s="19" t="n"/>
      <c r="Q128" s="19" t="n"/>
      <c r="R128" s="20" t="n"/>
      <c r="S128" s="18" t="n"/>
      <c r="T128" s="18" t="n"/>
      <c r="U128" s="16" t="n"/>
      <c r="V128" s="21" t="n"/>
      <c r="W128" s="22">
        <f>IF($A128="","",IF($B128="","",$B128-'Lists &amp; Settings'!$B$2))</f>
        <v/>
      </c>
      <c r="X128" s="23">
        <f>IF($A128="","",IF(OR($B128="",$C128="",$F128="",$I128="",$K128=""),"Missing Required Field",IF(AND($I128&lt;&gt;"Canceled",$B128&lt;'Lists &amp; Settings'!$B$2),"Past Appointment",IF(OR($O128="Inactive",$O128="Unable to Confirm"),"Coverage Issue",IF(AND($I128&lt;&gt;"Verified",$I128&lt;&gt;"Canceled",$M128&lt;&gt;"",$M128&lt;'Lists &amp; Settings'!$B$2),"Overdue Follow-Up",IF(AND($I128&lt;&gt;"Verified",$I128&lt;&gt;"Canceled",$B128&gt;='Lists &amp; Settings'!$B$2,$B128&lt;='Lists &amp; Settings'!$B$2+'Lists &amp; Settings'!$B$3),"Due Soon",IF(AND($I128&lt;&gt;"Verified",$I128&lt;&gt;"Canceled",$L128&lt;&gt;"",$L128&lt;='Lists &amp; Settings'!$B$2-'Lists &amp; Settings'!$B$4),"Stale Activity","On Track"))))))</f>
        <v/>
      </c>
      <c r="Y128" s="17" t="n"/>
    </row>
    <row r="129">
      <c r="A129" s="16" t="n"/>
      <c r="B129" s="17" t="n"/>
      <c r="C129" s="16" t="n"/>
      <c r="D129" s="16" t="n"/>
      <c r="E129" s="16" t="n"/>
      <c r="F129" s="16" t="n"/>
      <c r="G129" s="16" t="n"/>
      <c r="H129" s="16" t="n"/>
      <c r="I129" s="18" t="n"/>
      <c r="J129" s="18" t="n"/>
      <c r="K129" s="16" t="n"/>
      <c r="L129" s="17" t="n"/>
      <c r="M129" s="17" t="n"/>
      <c r="N129" s="18" t="n"/>
      <c r="O129" s="18" t="n"/>
      <c r="P129" s="19" t="n"/>
      <c r="Q129" s="19" t="n"/>
      <c r="R129" s="20" t="n"/>
      <c r="S129" s="18" t="n"/>
      <c r="T129" s="18" t="n"/>
      <c r="U129" s="16" t="n"/>
      <c r="V129" s="21" t="n"/>
      <c r="W129" s="22">
        <f>IF($A129="","",IF($B129="","",$B129-'Lists &amp; Settings'!$B$2))</f>
        <v/>
      </c>
      <c r="X129" s="23">
        <f>IF($A129="","",IF(OR($B129="",$C129="",$F129="",$I129="",$K129=""),"Missing Required Field",IF(AND($I129&lt;&gt;"Canceled",$B129&lt;'Lists &amp; Settings'!$B$2),"Past Appointment",IF(OR($O129="Inactive",$O129="Unable to Confirm"),"Coverage Issue",IF(AND($I129&lt;&gt;"Verified",$I129&lt;&gt;"Canceled",$M129&lt;&gt;"",$M129&lt;'Lists &amp; Settings'!$B$2),"Overdue Follow-Up",IF(AND($I129&lt;&gt;"Verified",$I129&lt;&gt;"Canceled",$B129&gt;='Lists &amp; Settings'!$B$2,$B129&lt;='Lists &amp; Settings'!$B$2+'Lists &amp; Settings'!$B$3),"Due Soon",IF(AND($I129&lt;&gt;"Verified",$I129&lt;&gt;"Canceled",$L129&lt;&gt;"",$L129&lt;='Lists &amp; Settings'!$B$2-'Lists &amp; Settings'!$B$4),"Stale Activity","On Track"))))))</f>
        <v/>
      </c>
      <c r="Y129" s="17" t="n"/>
    </row>
    <row r="130">
      <c r="A130" s="16" t="n"/>
      <c r="B130" s="17" t="n"/>
      <c r="C130" s="16" t="n"/>
      <c r="D130" s="16" t="n"/>
      <c r="E130" s="16" t="n"/>
      <c r="F130" s="16" t="n"/>
      <c r="G130" s="16" t="n"/>
      <c r="H130" s="16" t="n"/>
      <c r="I130" s="18" t="n"/>
      <c r="J130" s="18" t="n"/>
      <c r="K130" s="16" t="n"/>
      <c r="L130" s="17" t="n"/>
      <c r="M130" s="17" t="n"/>
      <c r="N130" s="18" t="n"/>
      <c r="O130" s="18" t="n"/>
      <c r="P130" s="19" t="n"/>
      <c r="Q130" s="19" t="n"/>
      <c r="R130" s="20" t="n"/>
      <c r="S130" s="18" t="n"/>
      <c r="T130" s="18" t="n"/>
      <c r="U130" s="16" t="n"/>
      <c r="V130" s="21" t="n"/>
      <c r="W130" s="22">
        <f>IF($A130="","",IF($B130="","",$B130-'Lists &amp; Settings'!$B$2))</f>
        <v/>
      </c>
      <c r="X130" s="23">
        <f>IF($A130="","",IF(OR($B130="",$C130="",$F130="",$I130="",$K130=""),"Missing Required Field",IF(AND($I130&lt;&gt;"Canceled",$B130&lt;'Lists &amp; Settings'!$B$2),"Past Appointment",IF(OR($O130="Inactive",$O130="Unable to Confirm"),"Coverage Issue",IF(AND($I130&lt;&gt;"Verified",$I130&lt;&gt;"Canceled",$M130&lt;&gt;"",$M130&lt;'Lists &amp; Settings'!$B$2),"Overdue Follow-Up",IF(AND($I130&lt;&gt;"Verified",$I130&lt;&gt;"Canceled",$B130&gt;='Lists &amp; Settings'!$B$2,$B130&lt;='Lists &amp; Settings'!$B$2+'Lists &amp; Settings'!$B$3),"Due Soon",IF(AND($I130&lt;&gt;"Verified",$I130&lt;&gt;"Canceled",$L130&lt;&gt;"",$L130&lt;='Lists &amp; Settings'!$B$2-'Lists &amp; Settings'!$B$4),"Stale Activity","On Track"))))))</f>
        <v/>
      </c>
      <c r="Y130" s="17" t="n"/>
    </row>
    <row r="131">
      <c r="A131" s="16" t="n"/>
      <c r="B131" s="17" t="n"/>
      <c r="C131" s="16" t="n"/>
      <c r="D131" s="16" t="n"/>
      <c r="E131" s="16" t="n"/>
      <c r="F131" s="16" t="n"/>
      <c r="G131" s="16" t="n"/>
      <c r="H131" s="16" t="n"/>
      <c r="I131" s="18" t="n"/>
      <c r="J131" s="18" t="n"/>
      <c r="K131" s="16" t="n"/>
      <c r="L131" s="17" t="n"/>
      <c r="M131" s="17" t="n"/>
      <c r="N131" s="18" t="n"/>
      <c r="O131" s="18" t="n"/>
      <c r="P131" s="19" t="n"/>
      <c r="Q131" s="19" t="n"/>
      <c r="R131" s="20" t="n"/>
      <c r="S131" s="18" t="n"/>
      <c r="T131" s="18" t="n"/>
      <c r="U131" s="16" t="n"/>
      <c r="V131" s="21" t="n"/>
      <c r="W131" s="22">
        <f>IF($A131="","",IF($B131="","",$B131-'Lists &amp; Settings'!$B$2))</f>
        <v/>
      </c>
      <c r="X131" s="23">
        <f>IF($A131="","",IF(OR($B131="",$C131="",$F131="",$I131="",$K131=""),"Missing Required Field",IF(AND($I131&lt;&gt;"Canceled",$B131&lt;'Lists &amp; Settings'!$B$2),"Past Appointment",IF(OR($O131="Inactive",$O131="Unable to Confirm"),"Coverage Issue",IF(AND($I131&lt;&gt;"Verified",$I131&lt;&gt;"Canceled",$M131&lt;&gt;"",$M131&lt;'Lists &amp; Settings'!$B$2),"Overdue Follow-Up",IF(AND($I131&lt;&gt;"Verified",$I131&lt;&gt;"Canceled",$B131&gt;='Lists &amp; Settings'!$B$2,$B131&lt;='Lists &amp; Settings'!$B$2+'Lists &amp; Settings'!$B$3),"Due Soon",IF(AND($I131&lt;&gt;"Verified",$I131&lt;&gt;"Canceled",$L131&lt;&gt;"",$L131&lt;='Lists &amp; Settings'!$B$2-'Lists &amp; Settings'!$B$4),"Stale Activity","On Track"))))))</f>
        <v/>
      </c>
      <c r="Y131" s="17" t="n"/>
    </row>
    <row r="132">
      <c r="A132" s="16" t="n"/>
      <c r="B132" s="17" t="n"/>
      <c r="C132" s="16" t="n"/>
      <c r="D132" s="16" t="n"/>
      <c r="E132" s="16" t="n"/>
      <c r="F132" s="16" t="n"/>
      <c r="G132" s="16" t="n"/>
      <c r="H132" s="16" t="n"/>
      <c r="I132" s="18" t="n"/>
      <c r="J132" s="18" t="n"/>
      <c r="K132" s="16" t="n"/>
      <c r="L132" s="17" t="n"/>
      <c r="M132" s="17" t="n"/>
      <c r="N132" s="18" t="n"/>
      <c r="O132" s="18" t="n"/>
      <c r="P132" s="19" t="n"/>
      <c r="Q132" s="19" t="n"/>
      <c r="R132" s="20" t="n"/>
      <c r="S132" s="18" t="n"/>
      <c r="T132" s="18" t="n"/>
      <c r="U132" s="16" t="n"/>
      <c r="V132" s="21" t="n"/>
      <c r="W132" s="22">
        <f>IF($A132="","",IF($B132="","",$B132-'Lists &amp; Settings'!$B$2))</f>
        <v/>
      </c>
      <c r="X132" s="23">
        <f>IF($A132="","",IF(OR($B132="",$C132="",$F132="",$I132="",$K132=""),"Missing Required Field",IF(AND($I132&lt;&gt;"Canceled",$B132&lt;'Lists &amp; Settings'!$B$2),"Past Appointment",IF(OR($O132="Inactive",$O132="Unable to Confirm"),"Coverage Issue",IF(AND($I132&lt;&gt;"Verified",$I132&lt;&gt;"Canceled",$M132&lt;&gt;"",$M132&lt;'Lists &amp; Settings'!$B$2),"Overdue Follow-Up",IF(AND($I132&lt;&gt;"Verified",$I132&lt;&gt;"Canceled",$B132&gt;='Lists &amp; Settings'!$B$2,$B132&lt;='Lists &amp; Settings'!$B$2+'Lists &amp; Settings'!$B$3),"Due Soon",IF(AND($I132&lt;&gt;"Verified",$I132&lt;&gt;"Canceled",$L132&lt;&gt;"",$L132&lt;='Lists &amp; Settings'!$B$2-'Lists &amp; Settings'!$B$4),"Stale Activity","On Track"))))))</f>
        <v/>
      </c>
      <c r="Y132" s="17" t="n"/>
    </row>
    <row r="133">
      <c r="A133" s="16" t="n"/>
      <c r="B133" s="17" t="n"/>
      <c r="C133" s="16" t="n"/>
      <c r="D133" s="16" t="n"/>
      <c r="E133" s="16" t="n"/>
      <c r="F133" s="16" t="n"/>
      <c r="G133" s="16" t="n"/>
      <c r="H133" s="16" t="n"/>
      <c r="I133" s="18" t="n"/>
      <c r="J133" s="18" t="n"/>
      <c r="K133" s="16" t="n"/>
      <c r="L133" s="17" t="n"/>
      <c r="M133" s="17" t="n"/>
      <c r="N133" s="18" t="n"/>
      <c r="O133" s="18" t="n"/>
      <c r="P133" s="19" t="n"/>
      <c r="Q133" s="19" t="n"/>
      <c r="R133" s="20" t="n"/>
      <c r="S133" s="18" t="n"/>
      <c r="T133" s="18" t="n"/>
      <c r="U133" s="16" t="n"/>
      <c r="V133" s="21" t="n"/>
      <c r="W133" s="22">
        <f>IF($A133="","",IF($B133="","",$B133-'Lists &amp; Settings'!$B$2))</f>
        <v/>
      </c>
      <c r="X133" s="23">
        <f>IF($A133="","",IF(OR($B133="",$C133="",$F133="",$I133="",$K133=""),"Missing Required Field",IF(AND($I133&lt;&gt;"Canceled",$B133&lt;'Lists &amp; Settings'!$B$2),"Past Appointment",IF(OR($O133="Inactive",$O133="Unable to Confirm"),"Coverage Issue",IF(AND($I133&lt;&gt;"Verified",$I133&lt;&gt;"Canceled",$M133&lt;&gt;"",$M133&lt;'Lists &amp; Settings'!$B$2),"Overdue Follow-Up",IF(AND($I133&lt;&gt;"Verified",$I133&lt;&gt;"Canceled",$B133&gt;='Lists &amp; Settings'!$B$2,$B133&lt;='Lists &amp; Settings'!$B$2+'Lists &amp; Settings'!$B$3),"Due Soon",IF(AND($I133&lt;&gt;"Verified",$I133&lt;&gt;"Canceled",$L133&lt;&gt;"",$L133&lt;='Lists &amp; Settings'!$B$2-'Lists &amp; Settings'!$B$4),"Stale Activity","On Track"))))))</f>
        <v/>
      </c>
      <c r="Y133" s="17" t="n"/>
    </row>
    <row r="134">
      <c r="A134" s="16" t="n"/>
      <c r="B134" s="17" t="n"/>
      <c r="C134" s="16" t="n"/>
      <c r="D134" s="16" t="n"/>
      <c r="E134" s="16" t="n"/>
      <c r="F134" s="16" t="n"/>
      <c r="G134" s="16" t="n"/>
      <c r="H134" s="16" t="n"/>
      <c r="I134" s="18" t="n"/>
      <c r="J134" s="18" t="n"/>
      <c r="K134" s="16" t="n"/>
      <c r="L134" s="17" t="n"/>
      <c r="M134" s="17" t="n"/>
      <c r="N134" s="18" t="n"/>
      <c r="O134" s="18" t="n"/>
      <c r="P134" s="19" t="n"/>
      <c r="Q134" s="19" t="n"/>
      <c r="R134" s="20" t="n"/>
      <c r="S134" s="18" t="n"/>
      <c r="T134" s="18" t="n"/>
      <c r="U134" s="16" t="n"/>
      <c r="V134" s="21" t="n"/>
      <c r="W134" s="22">
        <f>IF($A134="","",IF($B134="","",$B134-'Lists &amp; Settings'!$B$2))</f>
        <v/>
      </c>
      <c r="X134" s="23">
        <f>IF($A134="","",IF(OR($B134="",$C134="",$F134="",$I134="",$K134=""),"Missing Required Field",IF(AND($I134&lt;&gt;"Canceled",$B134&lt;'Lists &amp; Settings'!$B$2),"Past Appointment",IF(OR($O134="Inactive",$O134="Unable to Confirm"),"Coverage Issue",IF(AND($I134&lt;&gt;"Verified",$I134&lt;&gt;"Canceled",$M134&lt;&gt;"",$M134&lt;'Lists &amp; Settings'!$B$2),"Overdue Follow-Up",IF(AND($I134&lt;&gt;"Verified",$I134&lt;&gt;"Canceled",$B134&gt;='Lists &amp; Settings'!$B$2,$B134&lt;='Lists &amp; Settings'!$B$2+'Lists &amp; Settings'!$B$3),"Due Soon",IF(AND($I134&lt;&gt;"Verified",$I134&lt;&gt;"Canceled",$L134&lt;&gt;"",$L134&lt;='Lists &amp; Settings'!$B$2-'Lists &amp; Settings'!$B$4),"Stale Activity","On Track"))))))</f>
        <v/>
      </c>
      <c r="Y134" s="17" t="n"/>
    </row>
    <row r="135">
      <c r="A135" s="16" t="n"/>
      <c r="B135" s="17" t="n"/>
      <c r="C135" s="16" t="n"/>
      <c r="D135" s="16" t="n"/>
      <c r="E135" s="16" t="n"/>
      <c r="F135" s="16" t="n"/>
      <c r="G135" s="16" t="n"/>
      <c r="H135" s="16" t="n"/>
      <c r="I135" s="18" t="n"/>
      <c r="J135" s="18" t="n"/>
      <c r="K135" s="16" t="n"/>
      <c r="L135" s="17" t="n"/>
      <c r="M135" s="17" t="n"/>
      <c r="N135" s="18" t="n"/>
      <c r="O135" s="18" t="n"/>
      <c r="P135" s="19" t="n"/>
      <c r="Q135" s="19" t="n"/>
      <c r="R135" s="20" t="n"/>
      <c r="S135" s="18" t="n"/>
      <c r="T135" s="18" t="n"/>
      <c r="U135" s="16" t="n"/>
      <c r="V135" s="21" t="n"/>
      <c r="W135" s="22">
        <f>IF($A135="","",IF($B135="","",$B135-'Lists &amp; Settings'!$B$2))</f>
        <v/>
      </c>
      <c r="X135" s="23">
        <f>IF($A135="","",IF(OR($B135="",$C135="",$F135="",$I135="",$K135=""),"Missing Required Field",IF(AND($I135&lt;&gt;"Canceled",$B135&lt;'Lists &amp; Settings'!$B$2),"Past Appointment",IF(OR($O135="Inactive",$O135="Unable to Confirm"),"Coverage Issue",IF(AND($I135&lt;&gt;"Verified",$I135&lt;&gt;"Canceled",$M135&lt;&gt;"",$M135&lt;'Lists &amp; Settings'!$B$2),"Overdue Follow-Up",IF(AND($I135&lt;&gt;"Verified",$I135&lt;&gt;"Canceled",$B135&gt;='Lists &amp; Settings'!$B$2,$B135&lt;='Lists &amp; Settings'!$B$2+'Lists &amp; Settings'!$B$3),"Due Soon",IF(AND($I135&lt;&gt;"Verified",$I135&lt;&gt;"Canceled",$L135&lt;&gt;"",$L135&lt;='Lists &amp; Settings'!$B$2-'Lists &amp; Settings'!$B$4),"Stale Activity","On Track"))))))</f>
        <v/>
      </c>
      <c r="Y135" s="17" t="n"/>
    </row>
    <row r="136">
      <c r="A136" s="16" t="n"/>
      <c r="B136" s="17" t="n"/>
      <c r="C136" s="16" t="n"/>
      <c r="D136" s="16" t="n"/>
      <c r="E136" s="16" t="n"/>
      <c r="F136" s="16" t="n"/>
      <c r="G136" s="16" t="n"/>
      <c r="H136" s="16" t="n"/>
      <c r="I136" s="18" t="n"/>
      <c r="J136" s="18" t="n"/>
      <c r="K136" s="16" t="n"/>
      <c r="L136" s="17" t="n"/>
      <c r="M136" s="17" t="n"/>
      <c r="N136" s="18" t="n"/>
      <c r="O136" s="18" t="n"/>
      <c r="P136" s="19" t="n"/>
      <c r="Q136" s="19" t="n"/>
      <c r="R136" s="20" t="n"/>
      <c r="S136" s="18" t="n"/>
      <c r="T136" s="18" t="n"/>
      <c r="U136" s="16" t="n"/>
      <c r="V136" s="21" t="n"/>
      <c r="W136" s="22">
        <f>IF($A136="","",IF($B136="","",$B136-'Lists &amp; Settings'!$B$2))</f>
        <v/>
      </c>
      <c r="X136" s="23">
        <f>IF($A136="","",IF(OR($B136="",$C136="",$F136="",$I136="",$K136=""),"Missing Required Field",IF(AND($I136&lt;&gt;"Canceled",$B136&lt;'Lists &amp; Settings'!$B$2),"Past Appointment",IF(OR($O136="Inactive",$O136="Unable to Confirm"),"Coverage Issue",IF(AND($I136&lt;&gt;"Verified",$I136&lt;&gt;"Canceled",$M136&lt;&gt;"",$M136&lt;'Lists &amp; Settings'!$B$2),"Overdue Follow-Up",IF(AND($I136&lt;&gt;"Verified",$I136&lt;&gt;"Canceled",$B136&gt;='Lists &amp; Settings'!$B$2,$B136&lt;='Lists &amp; Settings'!$B$2+'Lists &amp; Settings'!$B$3),"Due Soon",IF(AND($I136&lt;&gt;"Verified",$I136&lt;&gt;"Canceled",$L136&lt;&gt;"",$L136&lt;='Lists &amp; Settings'!$B$2-'Lists &amp; Settings'!$B$4),"Stale Activity","On Track"))))))</f>
        <v/>
      </c>
      <c r="Y136" s="17" t="n"/>
    </row>
    <row r="137">
      <c r="A137" s="16" t="n"/>
      <c r="B137" s="17" t="n"/>
      <c r="C137" s="16" t="n"/>
      <c r="D137" s="16" t="n"/>
      <c r="E137" s="16" t="n"/>
      <c r="F137" s="16" t="n"/>
      <c r="G137" s="16" t="n"/>
      <c r="H137" s="16" t="n"/>
      <c r="I137" s="18" t="n"/>
      <c r="J137" s="18" t="n"/>
      <c r="K137" s="16" t="n"/>
      <c r="L137" s="17" t="n"/>
      <c r="M137" s="17" t="n"/>
      <c r="N137" s="18" t="n"/>
      <c r="O137" s="18" t="n"/>
      <c r="P137" s="19" t="n"/>
      <c r="Q137" s="19" t="n"/>
      <c r="R137" s="20" t="n"/>
      <c r="S137" s="18" t="n"/>
      <c r="T137" s="18" t="n"/>
      <c r="U137" s="16" t="n"/>
      <c r="V137" s="21" t="n"/>
      <c r="W137" s="22">
        <f>IF($A137="","",IF($B137="","",$B137-'Lists &amp; Settings'!$B$2))</f>
        <v/>
      </c>
      <c r="X137" s="23">
        <f>IF($A137="","",IF(OR($B137="",$C137="",$F137="",$I137="",$K137=""),"Missing Required Field",IF(AND($I137&lt;&gt;"Canceled",$B137&lt;'Lists &amp; Settings'!$B$2),"Past Appointment",IF(OR($O137="Inactive",$O137="Unable to Confirm"),"Coverage Issue",IF(AND($I137&lt;&gt;"Verified",$I137&lt;&gt;"Canceled",$M137&lt;&gt;"",$M137&lt;'Lists &amp; Settings'!$B$2),"Overdue Follow-Up",IF(AND($I137&lt;&gt;"Verified",$I137&lt;&gt;"Canceled",$B137&gt;='Lists &amp; Settings'!$B$2,$B137&lt;='Lists &amp; Settings'!$B$2+'Lists &amp; Settings'!$B$3),"Due Soon",IF(AND($I137&lt;&gt;"Verified",$I137&lt;&gt;"Canceled",$L137&lt;&gt;"",$L137&lt;='Lists &amp; Settings'!$B$2-'Lists &amp; Settings'!$B$4),"Stale Activity","On Track"))))))</f>
        <v/>
      </c>
      <c r="Y137" s="17" t="n"/>
    </row>
    <row r="138">
      <c r="A138" s="16" t="n"/>
      <c r="B138" s="17" t="n"/>
      <c r="C138" s="16" t="n"/>
      <c r="D138" s="16" t="n"/>
      <c r="E138" s="16" t="n"/>
      <c r="F138" s="16" t="n"/>
      <c r="G138" s="16" t="n"/>
      <c r="H138" s="16" t="n"/>
      <c r="I138" s="18" t="n"/>
      <c r="J138" s="18" t="n"/>
      <c r="K138" s="16" t="n"/>
      <c r="L138" s="17" t="n"/>
      <c r="M138" s="17" t="n"/>
      <c r="N138" s="18" t="n"/>
      <c r="O138" s="18" t="n"/>
      <c r="P138" s="19" t="n"/>
      <c r="Q138" s="19" t="n"/>
      <c r="R138" s="20" t="n"/>
      <c r="S138" s="18" t="n"/>
      <c r="T138" s="18" t="n"/>
      <c r="U138" s="16" t="n"/>
      <c r="V138" s="21" t="n"/>
      <c r="W138" s="22">
        <f>IF($A138="","",IF($B138="","",$B138-'Lists &amp; Settings'!$B$2))</f>
        <v/>
      </c>
      <c r="X138" s="23">
        <f>IF($A138="","",IF(OR($B138="",$C138="",$F138="",$I138="",$K138=""),"Missing Required Field",IF(AND($I138&lt;&gt;"Canceled",$B138&lt;'Lists &amp; Settings'!$B$2),"Past Appointment",IF(OR($O138="Inactive",$O138="Unable to Confirm"),"Coverage Issue",IF(AND($I138&lt;&gt;"Verified",$I138&lt;&gt;"Canceled",$M138&lt;&gt;"",$M138&lt;'Lists &amp; Settings'!$B$2),"Overdue Follow-Up",IF(AND($I138&lt;&gt;"Verified",$I138&lt;&gt;"Canceled",$B138&gt;='Lists &amp; Settings'!$B$2,$B138&lt;='Lists &amp; Settings'!$B$2+'Lists &amp; Settings'!$B$3),"Due Soon",IF(AND($I138&lt;&gt;"Verified",$I138&lt;&gt;"Canceled",$L138&lt;&gt;"",$L138&lt;='Lists &amp; Settings'!$B$2-'Lists &amp; Settings'!$B$4),"Stale Activity","On Track"))))))</f>
        <v/>
      </c>
      <c r="Y138" s="17" t="n"/>
    </row>
    <row r="139">
      <c r="A139" s="16" t="n"/>
      <c r="B139" s="17" t="n"/>
      <c r="C139" s="16" t="n"/>
      <c r="D139" s="16" t="n"/>
      <c r="E139" s="16" t="n"/>
      <c r="F139" s="16" t="n"/>
      <c r="G139" s="16" t="n"/>
      <c r="H139" s="16" t="n"/>
      <c r="I139" s="18" t="n"/>
      <c r="J139" s="18" t="n"/>
      <c r="K139" s="16" t="n"/>
      <c r="L139" s="17" t="n"/>
      <c r="M139" s="17" t="n"/>
      <c r="N139" s="18" t="n"/>
      <c r="O139" s="18" t="n"/>
      <c r="P139" s="19" t="n"/>
      <c r="Q139" s="19" t="n"/>
      <c r="R139" s="20" t="n"/>
      <c r="S139" s="18" t="n"/>
      <c r="T139" s="18" t="n"/>
      <c r="U139" s="16" t="n"/>
      <c r="V139" s="21" t="n"/>
      <c r="W139" s="22">
        <f>IF($A139="","",IF($B139="","",$B139-'Lists &amp; Settings'!$B$2))</f>
        <v/>
      </c>
      <c r="X139" s="23">
        <f>IF($A139="","",IF(OR($B139="",$C139="",$F139="",$I139="",$K139=""),"Missing Required Field",IF(AND($I139&lt;&gt;"Canceled",$B139&lt;'Lists &amp; Settings'!$B$2),"Past Appointment",IF(OR($O139="Inactive",$O139="Unable to Confirm"),"Coverage Issue",IF(AND($I139&lt;&gt;"Verified",$I139&lt;&gt;"Canceled",$M139&lt;&gt;"",$M139&lt;'Lists &amp; Settings'!$B$2),"Overdue Follow-Up",IF(AND($I139&lt;&gt;"Verified",$I139&lt;&gt;"Canceled",$B139&gt;='Lists &amp; Settings'!$B$2,$B139&lt;='Lists &amp; Settings'!$B$2+'Lists &amp; Settings'!$B$3),"Due Soon",IF(AND($I139&lt;&gt;"Verified",$I139&lt;&gt;"Canceled",$L139&lt;&gt;"",$L139&lt;='Lists &amp; Settings'!$B$2-'Lists &amp; Settings'!$B$4),"Stale Activity","On Track"))))))</f>
        <v/>
      </c>
      <c r="Y139" s="17" t="n"/>
    </row>
    <row r="140">
      <c r="A140" s="16" t="n"/>
      <c r="B140" s="17" t="n"/>
      <c r="C140" s="16" t="n"/>
      <c r="D140" s="16" t="n"/>
      <c r="E140" s="16" t="n"/>
      <c r="F140" s="16" t="n"/>
      <c r="G140" s="16" t="n"/>
      <c r="H140" s="16" t="n"/>
      <c r="I140" s="18" t="n"/>
      <c r="J140" s="18" t="n"/>
      <c r="K140" s="16" t="n"/>
      <c r="L140" s="17" t="n"/>
      <c r="M140" s="17" t="n"/>
      <c r="N140" s="18" t="n"/>
      <c r="O140" s="18" t="n"/>
      <c r="P140" s="19" t="n"/>
      <c r="Q140" s="19" t="n"/>
      <c r="R140" s="20" t="n"/>
      <c r="S140" s="18" t="n"/>
      <c r="T140" s="18" t="n"/>
      <c r="U140" s="16" t="n"/>
      <c r="V140" s="21" t="n"/>
      <c r="W140" s="22">
        <f>IF($A140="","",IF($B140="","",$B140-'Lists &amp; Settings'!$B$2))</f>
        <v/>
      </c>
      <c r="X140" s="23">
        <f>IF($A140="","",IF(OR($B140="",$C140="",$F140="",$I140="",$K140=""),"Missing Required Field",IF(AND($I140&lt;&gt;"Canceled",$B140&lt;'Lists &amp; Settings'!$B$2),"Past Appointment",IF(OR($O140="Inactive",$O140="Unable to Confirm"),"Coverage Issue",IF(AND($I140&lt;&gt;"Verified",$I140&lt;&gt;"Canceled",$M140&lt;&gt;"",$M140&lt;'Lists &amp; Settings'!$B$2),"Overdue Follow-Up",IF(AND($I140&lt;&gt;"Verified",$I140&lt;&gt;"Canceled",$B140&gt;='Lists &amp; Settings'!$B$2,$B140&lt;='Lists &amp; Settings'!$B$2+'Lists &amp; Settings'!$B$3),"Due Soon",IF(AND($I140&lt;&gt;"Verified",$I140&lt;&gt;"Canceled",$L140&lt;&gt;"",$L140&lt;='Lists &amp; Settings'!$B$2-'Lists &amp; Settings'!$B$4),"Stale Activity","On Track"))))))</f>
        <v/>
      </c>
      <c r="Y140" s="17" t="n"/>
    </row>
    <row r="141">
      <c r="A141" s="16" t="n"/>
      <c r="B141" s="17" t="n"/>
      <c r="C141" s="16" t="n"/>
      <c r="D141" s="16" t="n"/>
      <c r="E141" s="16" t="n"/>
      <c r="F141" s="16" t="n"/>
      <c r="G141" s="16" t="n"/>
      <c r="H141" s="16" t="n"/>
      <c r="I141" s="18" t="n"/>
      <c r="J141" s="18" t="n"/>
      <c r="K141" s="16" t="n"/>
      <c r="L141" s="17" t="n"/>
      <c r="M141" s="17" t="n"/>
      <c r="N141" s="18" t="n"/>
      <c r="O141" s="18" t="n"/>
      <c r="P141" s="19" t="n"/>
      <c r="Q141" s="19" t="n"/>
      <c r="R141" s="20" t="n"/>
      <c r="S141" s="18" t="n"/>
      <c r="T141" s="18" t="n"/>
      <c r="U141" s="16" t="n"/>
      <c r="V141" s="21" t="n"/>
      <c r="W141" s="22">
        <f>IF($A141="","",IF($B141="","",$B141-'Lists &amp; Settings'!$B$2))</f>
        <v/>
      </c>
      <c r="X141" s="23">
        <f>IF($A141="","",IF(OR($B141="",$C141="",$F141="",$I141="",$K141=""),"Missing Required Field",IF(AND($I141&lt;&gt;"Canceled",$B141&lt;'Lists &amp; Settings'!$B$2),"Past Appointment",IF(OR($O141="Inactive",$O141="Unable to Confirm"),"Coverage Issue",IF(AND($I141&lt;&gt;"Verified",$I141&lt;&gt;"Canceled",$M141&lt;&gt;"",$M141&lt;'Lists &amp; Settings'!$B$2),"Overdue Follow-Up",IF(AND($I141&lt;&gt;"Verified",$I141&lt;&gt;"Canceled",$B141&gt;='Lists &amp; Settings'!$B$2,$B141&lt;='Lists &amp; Settings'!$B$2+'Lists &amp; Settings'!$B$3),"Due Soon",IF(AND($I141&lt;&gt;"Verified",$I141&lt;&gt;"Canceled",$L141&lt;&gt;"",$L141&lt;='Lists &amp; Settings'!$B$2-'Lists &amp; Settings'!$B$4),"Stale Activity","On Track"))))))</f>
        <v/>
      </c>
      <c r="Y141" s="17" t="n"/>
    </row>
    <row r="142">
      <c r="A142" s="16" t="n"/>
      <c r="B142" s="17" t="n"/>
      <c r="C142" s="16" t="n"/>
      <c r="D142" s="16" t="n"/>
      <c r="E142" s="16" t="n"/>
      <c r="F142" s="16" t="n"/>
      <c r="G142" s="16" t="n"/>
      <c r="H142" s="16" t="n"/>
      <c r="I142" s="18" t="n"/>
      <c r="J142" s="18" t="n"/>
      <c r="K142" s="16" t="n"/>
      <c r="L142" s="17" t="n"/>
      <c r="M142" s="17" t="n"/>
      <c r="N142" s="18" t="n"/>
      <c r="O142" s="18" t="n"/>
      <c r="P142" s="19" t="n"/>
      <c r="Q142" s="19" t="n"/>
      <c r="R142" s="20" t="n"/>
      <c r="S142" s="18" t="n"/>
      <c r="T142" s="18" t="n"/>
      <c r="U142" s="16" t="n"/>
      <c r="V142" s="21" t="n"/>
      <c r="W142" s="22">
        <f>IF($A142="","",IF($B142="","",$B142-'Lists &amp; Settings'!$B$2))</f>
        <v/>
      </c>
      <c r="X142" s="23">
        <f>IF($A142="","",IF(OR($B142="",$C142="",$F142="",$I142="",$K142=""),"Missing Required Field",IF(AND($I142&lt;&gt;"Canceled",$B142&lt;'Lists &amp; Settings'!$B$2),"Past Appointment",IF(OR($O142="Inactive",$O142="Unable to Confirm"),"Coverage Issue",IF(AND($I142&lt;&gt;"Verified",$I142&lt;&gt;"Canceled",$M142&lt;&gt;"",$M142&lt;'Lists &amp; Settings'!$B$2),"Overdue Follow-Up",IF(AND($I142&lt;&gt;"Verified",$I142&lt;&gt;"Canceled",$B142&gt;='Lists &amp; Settings'!$B$2,$B142&lt;='Lists &amp; Settings'!$B$2+'Lists &amp; Settings'!$B$3),"Due Soon",IF(AND($I142&lt;&gt;"Verified",$I142&lt;&gt;"Canceled",$L142&lt;&gt;"",$L142&lt;='Lists &amp; Settings'!$B$2-'Lists &amp; Settings'!$B$4),"Stale Activity","On Track"))))))</f>
        <v/>
      </c>
      <c r="Y142" s="17" t="n"/>
    </row>
    <row r="143">
      <c r="A143" s="16" t="n"/>
      <c r="B143" s="17" t="n"/>
      <c r="C143" s="16" t="n"/>
      <c r="D143" s="16" t="n"/>
      <c r="E143" s="16" t="n"/>
      <c r="F143" s="16" t="n"/>
      <c r="G143" s="16" t="n"/>
      <c r="H143" s="16" t="n"/>
      <c r="I143" s="18" t="n"/>
      <c r="J143" s="18" t="n"/>
      <c r="K143" s="16" t="n"/>
      <c r="L143" s="17" t="n"/>
      <c r="M143" s="17" t="n"/>
      <c r="N143" s="18" t="n"/>
      <c r="O143" s="18" t="n"/>
      <c r="P143" s="19" t="n"/>
      <c r="Q143" s="19" t="n"/>
      <c r="R143" s="20" t="n"/>
      <c r="S143" s="18" t="n"/>
      <c r="T143" s="18" t="n"/>
      <c r="U143" s="16" t="n"/>
      <c r="V143" s="21" t="n"/>
      <c r="W143" s="22">
        <f>IF($A143="","",IF($B143="","",$B143-'Lists &amp; Settings'!$B$2))</f>
        <v/>
      </c>
      <c r="X143" s="23">
        <f>IF($A143="","",IF(OR($B143="",$C143="",$F143="",$I143="",$K143=""),"Missing Required Field",IF(AND($I143&lt;&gt;"Canceled",$B143&lt;'Lists &amp; Settings'!$B$2),"Past Appointment",IF(OR($O143="Inactive",$O143="Unable to Confirm"),"Coverage Issue",IF(AND($I143&lt;&gt;"Verified",$I143&lt;&gt;"Canceled",$M143&lt;&gt;"",$M143&lt;'Lists &amp; Settings'!$B$2),"Overdue Follow-Up",IF(AND($I143&lt;&gt;"Verified",$I143&lt;&gt;"Canceled",$B143&gt;='Lists &amp; Settings'!$B$2,$B143&lt;='Lists &amp; Settings'!$B$2+'Lists &amp; Settings'!$B$3),"Due Soon",IF(AND($I143&lt;&gt;"Verified",$I143&lt;&gt;"Canceled",$L143&lt;&gt;"",$L143&lt;='Lists &amp; Settings'!$B$2-'Lists &amp; Settings'!$B$4),"Stale Activity","On Track"))))))</f>
        <v/>
      </c>
      <c r="Y143" s="17" t="n"/>
    </row>
    <row r="144">
      <c r="A144" s="16" t="n"/>
      <c r="B144" s="17" t="n"/>
      <c r="C144" s="16" t="n"/>
      <c r="D144" s="16" t="n"/>
      <c r="E144" s="16" t="n"/>
      <c r="F144" s="16" t="n"/>
      <c r="G144" s="16" t="n"/>
      <c r="H144" s="16" t="n"/>
      <c r="I144" s="18" t="n"/>
      <c r="J144" s="18" t="n"/>
      <c r="K144" s="16" t="n"/>
      <c r="L144" s="17" t="n"/>
      <c r="M144" s="17" t="n"/>
      <c r="N144" s="18" t="n"/>
      <c r="O144" s="18" t="n"/>
      <c r="P144" s="19" t="n"/>
      <c r="Q144" s="19" t="n"/>
      <c r="R144" s="20" t="n"/>
      <c r="S144" s="18" t="n"/>
      <c r="T144" s="18" t="n"/>
      <c r="U144" s="16" t="n"/>
      <c r="V144" s="21" t="n"/>
      <c r="W144" s="22">
        <f>IF($A144="","",IF($B144="","",$B144-'Lists &amp; Settings'!$B$2))</f>
        <v/>
      </c>
      <c r="X144" s="23">
        <f>IF($A144="","",IF(OR($B144="",$C144="",$F144="",$I144="",$K144=""),"Missing Required Field",IF(AND($I144&lt;&gt;"Canceled",$B144&lt;'Lists &amp; Settings'!$B$2),"Past Appointment",IF(OR($O144="Inactive",$O144="Unable to Confirm"),"Coverage Issue",IF(AND($I144&lt;&gt;"Verified",$I144&lt;&gt;"Canceled",$M144&lt;&gt;"",$M144&lt;'Lists &amp; Settings'!$B$2),"Overdue Follow-Up",IF(AND($I144&lt;&gt;"Verified",$I144&lt;&gt;"Canceled",$B144&gt;='Lists &amp; Settings'!$B$2,$B144&lt;='Lists &amp; Settings'!$B$2+'Lists &amp; Settings'!$B$3),"Due Soon",IF(AND($I144&lt;&gt;"Verified",$I144&lt;&gt;"Canceled",$L144&lt;&gt;"",$L144&lt;='Lists &amp; Settings'!$B$2-'Lists &amp; Settings'!$B$4),"Stale Activity","On Track"))))))</f>
        <v/>
      </c>
      <c r="Y144" s="17" t="n"/>
    </row>
    <row r="145">
      <c r="A145" s="16" t="n"/>
      <c r="B145" s="17" t="n"/>
      <c r="C145" s="16" t="n"/>
      <c r="D145" s="16" t="n"/>
      <c r="E145" s="16" t="n"/>
      <c r="F145" s="16" t="n"/>
      <c r="G145" s="16" t="n"/>
      <c r="H145" s="16" t="n"/>
      <c r="I145" s="18" t="n"/>
      <c r="J145" s="18" t="n"/>
      <c r="K145" s="16" t="n"/>
      <c r="L145" s="17" t="n"/>
      <c r="M145" s="17" t="n"/>
      <c r="N145" s="18" t="n"/>
      <c r="O145" s="18" t="n"/>
      <c r="P145" s="19" t="n"/>
      <c r="Q145" s="19" t="n"/>
      <c r="R145" s="20" t="n"/>
      <c r="S145" s="18" t="n"/>
      <c r="T145" s="18" t="n"/>
      <c r="U145" s="16" t="n"/>
      <c r="V145" s="21" t="n"/>
      <c r="W145" s="22">
        <f>IF($A145="","",IF($B145="","",$B145-'Lists &amp; Settings'!$B$2))</f>
        <v/>
      </c>
      <c r="X145" s="23">
        <f>IF($A145="","",IF(OR($B145="",$C145="",$F145="",$I145="",$K145=""),"Missing Required Field",IF(AND($I145&lt;&gt;"Canceled",$B145&lt;'Lists &amp; Settings'!$B$2),"Past Appointment",IF(OR($O145="Inactive",$O145="Unable to Confirm"),"Coverage Issue",IF(AND($I145&lt;&gt;"Verified",$I145&lt;&gt;"Canceled",$M145&lt;&gt;"",$M145&lt;'Lists &amp; Settings'!$B$2),"Overdue Follow-Up",IF(AND($I145&lt;&gt;"Verified",$I145&lt;&gt;"Canceled",$B145&gt;='Lists &amp; Settings'!$B$2,$B145&lt;='Lists &amp; Settings'!$B$2+'Lists &amp; Settings'!$B$3),"Due Soon",IF(AND($I145&lt;&gt;"Verified",$I145&lt;&gt;"Canceled",$L145&lt;&gt;"",$L145&lt;='Lists &amp; Settings'!$B$2-'Lists &amp; Settings'!$B$4),"Stale Activity","On Track"))))))</f>
        <v/>
      </c>
      <c r="Y145" s="17" t="n"/>
    </row>
    <row r="146">
      <c r="A146" s="16" t="n"/>
      <c r="B146" s="17" t="n"/>
      <c r="C146" s="16" t="n"/>
      <c r="D146" s="16" t="n"/>
      <c r="E146" s="16" t="n"/>
      <c r="F146" s="16" t="n"/>
      <c r="G146" s="16" t="n"/>
      <c r="H146" s="16" t="n"/>
      <c r="I146" s="18" t="n"/>
      <c r="J146" s="18" t="n"/>
      <c r="K146" s="16" t="n"/>
      <c r="L146" s="17" t="n"/>
      <c r="M146" s="17" t="n"/>
      <c r="N146" s="18" t="n"/>
      <c r="O146" s="18" t="n"/>
      <c r="P146" s="19" t="n"/>
      <c r="Q146" s="19" t="n"/>
      <c r="R146" s="20" t="n"/>
      <c r="S146" s="18" t="n"/>
      <c r="T146" s="18" t="n"/>
      <c r="U146" s="16" t="n"/>
      <c r="V146" s="21" t="n"/>
      <c r="W146" s="22">
        <f>IF($A146="","",IF($B146="","",$B146-'Lists &amp; Settings'!$B$2))</f>
        <v/>
      </c>
      <c r="X146" s="23">
        <f>IF($A146="","",IF(OR($B146="",$C146="",$F146="",$I146="",$K146=""),"Missing Required Field",IF(AND($I146&lt;&gt;"Canceled",$B146&lt;'Lists &amp; Settings'!$B$2),"Past Appointment",IF(OR($O146="Inactive",$O146="Unable to Confirm"),"Coverage Issue",IF(AND($I146&lt;&gt;"Verified",$I146&lt;&gt;"Canceled",$M146&lt;&gt;"",$M146&lt;'Lists &amp; Settings'!$B$2),"Overdue Follow-Up",IF(AND($I146&lt;&gt;"Verified",$I146&lt;&gt;"Canceled",$B146&gt;='Lists &amp; Settings'!$B$2,$B146&lt;='Lists &amp; Settings'!$B$2+'Lists &amp; Settings'!$B$3),"Due Soon",IF(AND($I146&lt;&gt;"Verified",$I146&lt;&gt;"Canceled",$L146&lt;&gt;"",$L146&lt;='Lists &amp; Settings'!$B$2-'Lists &amp; Settings'!$B$4),"Stale Activity","On Track"))))))</f>
        <v/>
      </c>
      <c r="Y146" s="17" t="n"/>
    </row>
    <row r="147">
      <c r="A147" s="16" t="n"/>
      <c r="B147" s="17" t="n"/>
      <c r="C147" s="16" t="n"/>
      <c r="D147" s="16" t="n"/>
      <c r="E147" s="16" t="n"/>
      <c r="F147" s="16" t="n"/>
      <c r="G147" s="16" t="n"/>
      <c r="H147" s="16" t="n"/>
      <c r="I147" s="18" t="n"/>
      <c r="J147" s="18" t="n"/>
      <c r="K147" s="16" t="n"/>
      <c r="L147" s="17" t="n"/>
      <c r="M147" s="17" t="n"/>
      <c r="N147" s="18" t="n"/>
      <c r="O147" s="18" t="n"/>
      <c r="P147" s="19" t="n"/>
      <c r="Q147" s="19" t="n"/>
      <c r="R147" s="20" t="n"/>
      <c r="S147" s="18" t="n"/>
      <c r="T147" s="18" t="n"/>
      <c r="U147" s="16" t="n"/>
      <c r="V147" s="21" t="n"/>
      <c r="W147" s="22">
        <f>IF($A147="","",IF($B147="","",$B147-'Lists &amp; Settings'!$B$2))</f>
        <v/>
      </c>
      <c r="X147" s="23">
        <f>IF($A147="","",IF(OR($B147="",$C147="",$F147="",$I147="",$K147=""),"Missing Required Field",IF(AND($I147&lt;&gt;"Canceled",$B147&lt;'Lists &amp; Settings'!$B$2),"Past Appointment",IF(OR($O147="Inactive",$O147="Unable to Confirm"),"Coverage Issue",IF(AND($I147&lt;&gt;"Verified",$I147&lt;&gt;"Canceled",$M147&lt;&gt;"",$M147&lt;'Lists &amp; Settings'!$B$2),"Overdue Follow-Up",IF(AND($I147&lt;&gt;"Verified",$I147&lt;&gt;"Canceled",$B147&gt;='Lists &amp; Settings'!$B$2,$B147&lt;='Lists &amp; Settings'!$B$2+'Lists &amp; Settings'!$B$3),"Due Soon",IF(AND($I147&lt;&gt;"Verified",$I147&lt;&gt;"Canceled",$L147&lt;&gt;"",$L147&lt;='Lists &amp; Settings'!$B$2-'Lists &amp; Settings'!$B$4),"Stale Activity","On Track"))))))</f>
        <v/>
      </c>
      <c r="Y147" s="17" t="n"/>
    </row>
    <row r="148">
      <c r="A148" s="16" t="n"/>
      <c r="B148" s="17" t="n"/>
      <c r="C148" s="16" t="n"/>
      <c r="D148" s="16" t="n"/>
      <c r="E148" s="16" t="n"/>
      <c r="F148" s="16" t="n"/>
      <c r="G148" s="16" t="n"/>
      <c r="H148" s="16" t="n"/>
      <c r="I148" s="18" t="n"/>
      <c r="J148" s="18" t="n"/>
      <c r="K148" s="16" t="n"/>
      <c r="L148" s="17" t="n"/>
      <c r="M148" s="17" t="n"/>
      <c r="N148" s="18" t="n"/>
      <c r="O148" s="18" t="n"/>
      <c r="P148" s="19" t="n"/>
      <c r="Q148" s="19" t="n"/>
      <c r="R148" s="20" t="n"/>
      <c r="S148" s="18" t="n"/>
      <c r="T148" s="18" t="n"/>
      <c r="U148" s="16" t="n"/>
      <c r="V148" s="21" t="n"/>
      <c r="W148" s="22">
        <f>IF($A148="","",IF($B148="","",$B148-'Lists &amp; Settings'!$B$2))</f>
        <v/>
      </c>
      <c r="X148" s="23">
        <f>IF($A148="","",IF(OR($B148="",$C148="",$F148="",$I148="",$K148=""),"Missing Required Field",IF(AND($I148&lt;&gt;"Canceled",$B148&lt;'Lists &amp; Settings'!$B$2),"Past Appointment",IF(OR($O148="Inactive",$O148="Unable to Confirm"),"Coverage Issue",IF(AND($I148&lt;&gt;"Verified",$I148&lt;&gt;"Canceled",$M148&lt;&gt;"",$M148&lt;'Lists &amp; Settings'!$B$2),"Overdue Follow-Up",IF(AND($I148&lt;&gt;"Verified",$I148&lt;&gt;"Canceled",$B148&gt;='Lists &amp; Settings'!$B$2,$B148&lt;='Lists &amp; Settings'!$B$2+'Lists &amp; Settings'!$B$3),"Due Soon",IF(AND($I148&lt;&gt;"Verified",$I148&lt;&gt;"Canceled",$L148&lt;&gt;"",$L148&lt;='Lists &amp; Settings'!$B$2-'Lists &amp; Settings'!$B$4),"Stale Activity","On Track"))))))</f>
        <v/>
      </c>
      <c r="Y148" s="17" t="n"/>
    </row>
    <row r="149">
      <c r="A149" s="16" t="n"/>
      <c r="B149" s="17" t="n"/>
      <c r="C149" s="16" t="n"/>
      <c r="D149" s="16" t="n"/>
      <c r="E149" s="16" t="n"/>
      <c r="F149" s="16" t="n"/>
      <c r="G149" s="16" t="n"/>
      <c r="H149" s="16" t="n"/>
      <c r="I149" s="18" t="n"/>
      <c r="J149" s="18" t="n"/>
      <c r="K149" s="16" t="n"/>
      <c r="L149" s="17" t="n"/>
      <c r="M149" s="17" t="n"/>
      <c r="N149" s="18" t="n"/>
      <c r="O149" s="18" t="n"/>
      <c r="P149" s="19" t="n"/>
      <c r="Q149" s="19" t="n"/>
      <c r="R149" s="20" t="n"/>
      <c r="S149" s="18" t="n"/>
      <c r="T149" s="18" t="n"/>
      <c r="U149" s="16" t="n"/>
      <c r="V149" s="21" t="n"/>
      <c r="W149" s="22">
        <f>IF($A149="","",IF($B149="","",$B149-'Lists &amp; Settings'!$B$2))</f>
        <v/>
      </c>
      <c r="X149" s="23">
        <f>IF($A149="","",IF(OR($B149="",$C149="",$F149="",$I149="",$K149=""),"Missing Required Field",IF(AND($I149&lt;&gt;"Canceled",$B149&lt;'Lists &amp; Settings'!$B$2),"Past Appointment",IF(OR($O149="Inactive",$O149="Unable to Confirm"),"Coverage Issue",IF(AND($I149&lt;&gt;"Verified",$I149&lt;&gt;"Canceled",$M149&lt;&gt;"",$M149&lt;'Lists &amp; Settings'!$B$2),"Overdue Follow-Up",IF(AND($I149&lt;&gt;"Verified",$I149&lt;&gt;"Canceled",$B149&gt;='Lists &amp; Settings'!$B$2,$B149&lt;='Lists &amp; Settings'!$B$2+'Lists &amp; Settings'!$B$3),"Due Soon",IF(AND($I149&lt;&gt;"Verified",$I149&lt;&gt;"Canceled",$L149&lt;&gt;"",$L149&lt;='Lists &amp; Settings'!$B$2-'Lists &amp; Settings'!$B$4),"Stale Activity","On Track"))))))</f>
        <v/>
      </c>
      <c r="Y149" s="17" t="n"/>
    </row>
    <row r="150">
      <c r="A150" s="16" t="n"/>
      <c r="B150" s="17" t="n"/>
      <c r="C150" s="16" t="n"/>
      <c r="D150" s="16" t="n"/>
      <c r="E150" s="16" t="n"/>
      <c r="F150" s="16" t="n"/>
      <c r="G150" s="16" t="n"/>
      <c r="H150" s="16" t="n"/>
      <c r="I150" s="18" t="n"/>
      <c r="J150" s="18" t="n"/>
      <c r="K150" s="16" t="n"/>
      <c r="L150" s="17" t="n"/>
      <c r="M150" s="17" t="n"/>
      <c r="N150" s="18" t="n"/>
      <c r="O150" s="18" t="n"/>
      <c r="P150" s="19" t="n"/>
      <c r="Q150" s="19" t="n"/>
      <c r="R150" s="20" t="n"/>
      <c r="S150" s="18" t="n"/>
      <c r="T150" s="18" t="n"/>
      <c r="U150" s="16" t="n"/>
      <c r="V150" s="21" t="n"/>
      <c r="W150" s="22">
        <f>IF($A150="","",IF($B150="","",$B150-'Lists &amp; Settings'!$B$2))</f>
        <v/>
      </c>
      <c r="X150" s="23">
        <f>IF($A150="","",IF(OR($B150="",$C150="",$F150="",$I150="",$K150=""),"Missing Required Field",IF(AND($I150&lt;&gt;"Canceled",$B150&lt;'Lists &amp; Settings'!$B$2),"Past Appointment",IF(OR($O150="Inactive",$O150="Unable to Confirm"),"Coverage Issue",IF(AND($I150&lt;&gt;"Verified",$I150&lt;&gt;"Canceled",$M150&lt;&gt;"",$M150&lt;'Lists &amp; Settings'!$B$2),"Overdue Follow-Up",IF(AND($I150&lt;&gt;"Verified",$I150&lt;&gt;"Canceled",$B150&gt;='Lists &amp; Settings'!$B$2,$B150&lt;='Lists &amp; Settings'!$B$2+'Lists &amp; Settings'!$B$3),"Due Soon",IF(AND($I150&lt;&gt;"Verified",$I150&lt;&gt;"Canceled",$L150&lt;&gt;"",$L150&lt;='Lists &amp; Settings'!$B$2-'Lists &amp; Settings'!$B$4),"Stale Activity","On Track"))))))</f>
        <v/>
      </c>
      <c r="Y150" s="17" t="n"/>
    </row>
    <row r="151">
      <c r="A151" s="16" t="n"/>
      <c r="B151" s="17" t="n"/>
      <c r="C151" s="16" t="n"/>
      <c r="D151" s="16" t="n"/>
      <c r="E151" s="16" t="n"/>
      <c r="F151" s="16" t="n"/>
      <c r="G151" s="16" t="n"/>
      <c r="H151" s="16" t="n"/>
      <c r="I151" s="18" t="n"/>
      <c r="J151" s="18" t="n"/>
      <c r="K151" s="16" t="n"/>
      <c r="L151" s="17" t="n"/>
      <c r="M151" s="17" t="n"/>
      <c r="N151" s="18" t="n"/>
      <c r="O151" s="18" t="n"/>
      <c r="P151" s="19" t="n"/>
      <c r="Q151" s="19" t="n"/>
      <c r="R151" s="20" t="n"/>
      <c r="S151" s="18" t="n"/>
      <c r="T151" s="18" t="n"/>
      <c r="U151" s="16" t="n"/>
      <c r="V151" s="21" t="n"/>
      <c r="W151" s="22">
        <f>IF($A151="","",IF($B151="","",$B151-'Lists &amp; Settings'!$B$2))</f>
        <v/>
      </c>
      <c r="X151" s="23">
        <f>IF($A151="","",IF(OR($B151="",$C151="",$F151="",$I151="",$K151=""),"Missing Required Field",IF(AND($I151&lt;&gt;"Canceled",$B151&lt;'Lists &amp; Settings'!$B$2),"Past Appointment",IF(OR($O151="Inactive",$O151="Unable to Confirm"),"Coverage Issue",IF(AND($I151&lt;&gt;"Verified",$I151&lt;&gt;"Canceled",$M151&lt;&gt;"",$M151&lt;'Lists &amp; Settings'!$B$2),"Overdue Follow-Up",IF(AND($I151&lt;&gt;"Verified",$I151&lt;&gt;"Canceled",$B151&gt;='Lists &amp; Settings'!$B$2,$B151&lt;='Lists &amp; Settings'!$B$2+'Lists &amp; Settings'!$B$3),"Due Soon",IF(AND($I151&lt;&gt;"Verified",$I151&lt;&gt;"Canceled",$L151&lt;&gt;"",$L151&lt;='Lists &amp; Settings'!$B$2-'Lists &amp; Settings'!$B$4),"Stale Activity","On Track"))))))</f>
        <v/>
      </c>
      <c r="Y151" s="17" t="n"/>
    </row>
    <row r="152">
      <c r="A152" s="16" t="n"/>
      <c r="B152" s="17" t="n"/>
      <c r="C152" s="16" t="n"/>
      <c r="D152" s="16" t="n"/>
      <c r="E152" s="16" t="n"/>
      <c r="F152" s="16" t="n"/>
      <c r="G152" s="16" t="n"/>
      <c r="H152" s="16" t="n"/>
      <c r="I152" s="18" t="n"/>
      <c r="J152" s="18" t="n"/>
      <c r="K152" s="16" t="n"/>
      <c r="L152" s="17" t="n"/>
      <c r="M152" s="17" t="n"/>
      <c r="N152" s="18" t="n"/>
      <c r="O152" s="18" t="n"/>
      <c r="P152" s="19" t="n"/>
      <c r="Q152" s="19" t="n"/>
      <c r="R152" s="20" t="n"/>
      <c r="S152" s="18" t="n"/>
      <c r="T152" s="18" t="n"/>
      <c r="U152" s="16" t="n"/>
      <c r="V152" s="21" t="n"/>
      <c r="W152" s="22">
        <f>IF($A152="","",IF($B152="","",$B152-'Lists &amp; Settings'!$B$2))</f>
        <v/>
      </c>
      <c r="X152" s="23">
        <f>IF($A152="","",IF(OR($B152="",$C152="",$F152="",$I152="",$K152=""),"Missing Required Field",IF(AND($I152&lt;&gt;"Canceled",$B152&lt;'Lists &amp; Settings'!$B$2),"Past Appointment",IF(OR($O152="Inactive",$O152="Unable to Confirm"),"Coverage Issue",IF(AND($I152&lt;&gt;"Verified",$I152&lt;&gt;"Canceled",$M152&lt;&gt;"",$M152&lt;'Lists &amp; Settings'!$B$2),"Overdue Follow-Up",IF(AND($I152&lt;&gt;"Verified",$I152&lt;&gt;"Canceled",$B152&gt;='Lists &amp; Settings'!$B$2,$B152&lt;='Lists &amp; Settings'!$B$2+'Lists &amp; Settings'!$B$3),"Due Soon",IF(AND($I152&lt;&gt;"Verified",$I152&lt;&gt;"Canceled",$L152&lt;&gt;"",$L152&lt;='Lists &amp; Settings'!$B$2-'Lists &amp; Settings'!$B$4),"Stale Activity","On Track"))))))</f>
        <v/>
      </c>
      <c r="Y152" s="17" t="n"/>
    </row>
    <row r="153">
      <c r="A153" s="16" t="n"/>
      <c r="B153" s="17" t="n"/>
      <c r="C153" s="16" t="n"/>
      <c r="D153" s="16" t="n"/>
      <c r="E153" s="16" t="n"/>
      <c r="F153" s="16" t="n"/>
      <c r="G153" s="16" t="n"/>
      <c r="H153" s="16" t="n"/>
      <c r="I153" s="18" t="n"/>
      <c r="J153" s="18" t="n"/>
      <c r="K153" s="16" t="n"/>
      <c r="L153" s="17" t="n"/>
      <c r="M153" s="17" t="n"/>
      <c r="N153" s="18" t="n"/>
      <c r="O153" s="18" t="n"/>
      <c r="P153" s="19" t="n"/>
      <c r="Q153" s="19" t="n"/>
      <c r="R153" s="20" t="n"/>
      <c r="S153" s="18" t="n"/>
      <c r="T153" s="18" t="n"/>
      <c r="U153" s="16" t="n"/>
      <c r="V153" s="21" t="n"/>
      <c r="W153" s="22">
        <f>IF($A153="","",IF($B153="","",$B153-'Lists &amp; Settings'!$B$2))</f>
        <v/>
      </c>
      <c r="X153" s="23">
        <f>IF($A153="","",IF(OR($B153="",$C153="",$F153="",$I153="",$K153=""),"Missing Required Field",IF(AND($I153&lt;&gt;"Canceled",$B153&lt;'Lists &amp; Settings'!$B$2),"Past Appointment",IF(OR($O153="Inactive",$O153="Unable to Confirm"),"Coverage Issue",IF(AND($I153&lt;&gt;"Verified",$I153&lt;&gt;"Canceled",$M153&lt;&gt;"",$M153&lt;'Lists &amp; Settings'!$B$2),"Overdue Follow-Up",IF(AND($I153&lt;&gt;"Verified",$I153&lt;&gt;"Canceled",$B153&gt;='Lists &amp; Settings'!$B$2,$B153&lt;='Lists &amp; Settings'!$B$2+'Lists &amp; Settings'!$B$3),"Due Soon",IF(AND($I153&lt;&gt;"Verified",$I153&lt;&gt;"Canceled",$L153&lt;&gt;"",$L153&lt;='Lists &amp; Settings'!$B$2-'Lists &amp; Settings'!$B$4),"Stale Activity","On Track"))))))</f>
        <v/>
      </c>
      <c r="Y153" s="17" t="n"/>
    </row>
    <row r="154">
      <c r="A154" s="16" t="n"/>
      <c r="B154" s="17" t="n"/>
      <c r="C154" s="16" t="n"/>
      <c r="D154" s="16" t="n"/>
      <c r="E154" s="16" t="n"/>
      <c r="F154" s="16" t="n"/>
      <c r="G154" s="16" t="n"/>
      <c r="H154" s="16" t="n"/>
      <c r="I154" s="18" t="n"/>
      <c r="J154" s="18" t="n"/>
      <c r="K154" s="16" t="n"/>
      <c r="L154" s="17" t="n"/>
      <c r="M154" s="17" t="n"/>
      <c r="N154" s="18" t="n"/>
      <c r="O154" s="18" t="n"/>
      <c r="P154" s="19" t="n"/>
      <c r="Q154" s="19" t="n"/>
      <c r="R154" s="20" t="n"/>
      <c r="S154" s="18" t="n"/>
      <c r="T154" s="18" t="n"/>
      <c r="U154" s="16" t="n"/>
      <c r="V154" s="21" t="n"/>
      <c r="W154" s="22">
        <f>IF($A154="","",IF($B154="","",$B154-'Lists &amp; Settings'!$B$2))</f>
        <v/>
      </c>
      <c r="X154" s="23">
        <f>IF($A154="","",IF(OR($B154="",$C154="",$F154="",$I154="",$K154=""),"Missing Required Field",IF(AND($I154&lt;&gt;"Canceled",$B154&lt;'Lists &amp; Settings'!$B$2),"Past Appointment",IF(OR($O154="Inactive",$O154="Unable to Confirm"),"Coverage Issue",IF(AND($I154&lt;&gt;"Verified",$I154&lt;&gt;"Canceled",$M154&lt;&gt;"",$M154&lt;'Lists &amp; Settings'!$B$2),"Overdue Follow-Up",IF(AND($I154&lt;&gt;"Verified",$I154&lt;&gt;"Canceled",$B154&gt;='Lists &amp; Settings'!$B$2,$B154&lt;='Lists &amp; Settings'!$B$2+'Lists &amp; Settings'!$B$3),"Due Soon",IF(AND($I154&lt;&gt;"Verified",$I154&lt;&gt;"Canceled",$L154&lt;&gt;"",$L154&lt;='Lists &amp; Settings'!$B$2-'Lists &amp; Settings'!$B$4),"Stale Activity","On Track"))))))</f>
        <v/>
      </c>
      <c r="Y154" s="17" t="n"/>
    </row>
    <row r="155">
      <c r="A155" s="16" t="n"/>
      <c r="B155" s="17" t="n"/>
      <c r="C155" s="16" t="n"/>
      <c r="D155" s="16" t="n"/>
      <c r="E155" s="16" t="n"/>
      <c r="F155" s="16" t="n"/>
      <c r="G155" s="16" t="n"/>
      <c r="H155" s="16" t="n"/>
      <c r="I155" s="18" t="n"/>
      <c r="J155" s="18" t="n"/>
      <c r="K155" s="16" t="n"/>
      <c r="L155" s="17" t="n"/>
      <c r="M155" s="17" t="n"/>
      <c r="N155" s="18" t="n"/>
      <c r="O155" s="18" t="n"/>
      <c r="P155" s="19" t="n"/>
      <c r="Q155" s="19" t="n"/>
      <c r="R155" s="20" t="n"/>
      <c r="S155" s="18" t="n"/>
      <c r="T155" s="18" t="n"/>
      <c r="U155" s="16" t="n"/>
      <c r="V155" s="21" t="n"/>
      <c r="W155" s="22">
        <f>IF($A155="","",IF($B155="","",$B155-'Lists &amp; Settings'!$B$2))</f>
        <v/>
      </c>
      <c r="X155" s="23">
        <f>IF($A155="","",IF(OR($B155="",$C155="",$F155="",$I155="",$K155=""),"Missing Required Field",IF(AND($I155&lt;&gt;"Canceled",$B155&lt;'Lists &amp; Settings'!$B$2),"Past Appointment",IF(OR($O155="Inactive",$O155="Unable to Confirm"),"Coverage Issue",IF(AND($I155&lt;&gt;"Verified",$I155&lt;&gt;"Canceled",$M155&lt;&gt;"",$M155&lt;'Lists &amp; Settings'!$B$2),"Overdue Follow-Up",IF(AND($I155&lt;&gt;"Verified",$I155&lt;&gt;"Canceled",$B155&gt;='Lists &amp; Settings'!$B$2,$B155&lt;='Lists &amp; Settings'!$B$2+'Lists &amp; Settings'!$B$3),"Due Soon",IF(AND($I155&lt;&gt;"Verified",$I155&lt;&gt;"Canceled",$L155&lt;&gt;"",$L155&lt;='Lists &amp; Settings'!$B$2-'Lists &amp; Settings'!$B$4),"Stale Activity","On Track"))))))</f>
        <v/>
      </c>
      <c r="Y155" s="17" t="n"/>
    </row>
    <row r="156">
      <c r="A156" s="16" t="n"/>
      <c r="B156" s="17" t="n"/>
      <c r="C156" s="16" t="n"/>
      <c r="D156" s="16" t="n"/>
      <c r="E156" s="16" t="n"/>
      <c r="F156" s="16" t="n"/>
      <c r="G156" s="16" t="n"/>
      <c r="H156" s="16" t="n"/>
      <c r="I156" s="18" t="n"/>
      <c r="J156" s="18" t="n"/>
      <c r="K156" s="16" t="n"/>
      <c r="L156" s="17" t="n"/>
      <c r="M156" s="17" t="n"/>
      <c r="N156" s="18" t="n"/>
      <c r="O156" s="18" t="n"/>
      <c r="P156" s="19" t="n"/>
      <c r="Q156" s="19" t="n"/>
      <c r="R156" s="20" t="n"/>
      <c r="S156" s="18" t="n"/>
      <c r="T156" s="18" t="n"/>
      <c r="U156" s="16" t="n"/>
      <c r="V156" s="21" t="n"/>
      <c r="W156" s="22">
        <f>IF($A156="","",IF($B156="","",$B156-'Lists &amp; Settings'!$B$2))</f>
        <v/>
      </c>
      <c r="X156" s="23">
        <f>IF($A156="","",IF(OR($B156="",$C156="",$F156="",$I156="",$K156=""),"Missing Required Field",IF(AND($I156&lt;&gt;"Canceled",$B156&lt;'Lists &amp; Settings'!$B$2),"Past Appointment",IF(OR($O156="Inactive",$O156="Unable to Confirm"),"Coverage Issue",IF(AND($I156&lt;&gt;"Verified",$I156&lt;&gt;"Canceled",$M156&lt;&gt;"",$M156&lt;'Lists &amp; Settings'!$B$2),"Overdue Follow-Up",IF(AND($I156&lt;&gt;"Verified",$I156&lt;&gt;"Canceled",$B156&gt;='Lists &amp; Settings'!$B$2,$B156&lt;='Lists &amp; Settings'!$B$2+'Lists &amp; Settings'!$B$3),"Due Soon",IF(AND($I156&lt;&gt;"Verified",$I156&lt;&gt;"Canceled",$L156&lt;&gt;"",$L156&lt;='Lists &amp; Settings'!$B$2-'Lists &amp; Settings'!$B$4),"Stale Activity","On Track"))))))</f>
        <v/>
      </c>
      <c r="Y156" s="17" t="n"/>
    </row>
    <row r="157">
      <c r="A157" s="16" t="n"/>
      <c r="B157" s="17" t="n"/>
      <c r="C157" s="16" t="n"/>
      <c r="D157" s="16" t="n"/>
      <c r="E157" s="16" t="n"/>
      <c r="F157" s="16" t="n"/>
      <c r="G157" s="16" t="n"/>
      <c r="H157" s="16" t="n"/>
      <c r="I157" s="18" t="n"/>
      <c r="J157" s="18" t="n"/>
      <c r="K157" s="16" t="n"/>
      <c r="L157" s="17" t="n"/>
      <c r="M157" s="17" t="n"/>
      <c r="N157" s="18" t="n"/>
      <c r="O157" s="18" t="n"/>
      <c r="P157" s="19" t="n"/>
      <c r="Q157" s="19" t="n"/>
      <c r="R157" s="20" t="n"/>
      <c r="S157" s="18" t="n"/>
      <c r="T157" s="18" t="n"/>
      <c r="U157" s="16" t="n"/>
      <c r="V157" s="21" t="n"/>
      <c r="W157" s="22">
        <f>IF($A157="","",IF($B157="","",$B157-'Lists &amp; Settings'!$B$2))</f>
        <v/>
      </c>
      <c r="X157" s="23">
        <f>IF($A157="","",IF(OR($B157="",$C157="",$F157="",$I157="",$K157=""),"Missing Required Field",IF(AND($I157&lt;&gt;"Canceled",$B157&lt;'Lists &amp; Settings'!$B$2),"Past Appointment",IF(OR($O157="Inactive",$O157="Unable to Confirm"),"Coverage Issue",IF(AND($I157&lt;&gt;"Verified",$I157&lt;&gt;"Canceled",$M157&lt;&gt;"",$M157&lt;'Lists &amp; Settings'!$B$2),"Overdue Follow-Up",IF(AND($I157&lt;&gt;"Verified",$I157&lt;&gt;"Canceled",$B157&gt;='Lists &amp; Settings'!$B$2,$B157&lt;='Lists &amp; Settings'!$B$2+'Lists &amp; Settings'!$B$3),"Due Soon",IF(AND($I157&lt;&gt;"Verified",$I157&lt;&gt;"Canceled",$L157&lt;&gt;"",$L157&lt;='Lists &amp; Settings'!$B$2-'Lists &amp; Settings'!$B$4),"Stale Activity","On Track"))))))</f>
        <v/>
      </c>
      <c r="Y157" s="17" t="n"/>
    </row>
    <row r="158">
      <c r="A158" s="16" t="n"/>
      <c r="B158" s="17" t="n"/>
      <c r="C158" s="16" t="n"/>
      <c r="D158" s="16" t="n"/>
      <c r="E158" s="16" t="n"/>
      <c r="F158" s="16" t="n"/>
      <c r="G158" s="16" t="n"/>
      <c r="H158" s="16" t="n"/>
      <c r="I158" s="18" t="n"/>
      <c r="J158" s="18" t="n"/>
      <c r="K158" s="16" t="n"/>
      <c r="L158" s="17" t="n"/>
      <c r="M158" s="17" t="n"/>
      <c r="N158" s="18" t="n"/>
      <c r="O158" s="18" t="n"/>
      <c r="P158" s="19" t="n"/>
      <c r="Q158" s="19" t="n"/>
      <c r="R158" s="20" t="n"/>
      <c r="S158" s="18" t="n"/>
      <c r="T158" s="18" t="n"/>
      <c r="U158" s="16" t="n"/>
      <c r="V158" s="21" t="n"/>
      <c r="W158" s="22">
        <f>IF($A158="","",IF($B158="","",$B158-'Lists &amp; Settings'!$B$2))</f>
        <v/>
      </c>
      <c r="X158" s="23">
        <f>IF($A158="","",IF(OR($B158="",$C158="",$F158="",$I158="",$K158=""),"Missing Required Field",IF(AND($I158&lt;&gt;"Canceled",$B158&lt;'Lists &amp; Settings'!$B$2),"Past Appointment",IF(OR($O158="Inactive",$O158="Unable to Confirm"),"Coverage Issue",IF(AND($I158&lt;&gt;"Verified",$I158&lt;&gt;"Canceled",$M158&lt;&gt;"",$M158&lt;'Lists &amp; Settings'!$B$2),"Overdue Follow-Up",IF(AND($I158&lt;&gt;"Verified",$I158&lt;&gt;"Canceled",$B158&gt;='Lists &amp; Settings'!$B$2,$B158&lt;='Lists &amp; Settings'!$B$2+'Lists &amp; Settings'!$B$3),"Due Soon",IF(AND($I158&lt;&gt;"Verified",$I158&lt;&gt;"Canceled",$L158&lt;&gt;"",$L158&lt;='Lists &amp; Settings'!$B$2-'Lists &amp; Settings'!$B$4),"Stale Activity","On Track"))))))</f>
        <v/>
      </c>
      <c r="Y158" s="17" t="n"/>
    </row>
    <row r="159">
      <c r="A159" s="16" t="n"/>
      <c r="B159" s="17" t="n"/>
      <c r="C159" s="16" t="n"/>
      <c r="D159" s="16" t="n"/>
      <c r="E159" s="16" t="n"/>
      <c r="F159" s="16" t="n"/>
      <c r="G159" s="16" t="n"/>
      <c r="H159" s="16" t="n"/>
      <c r="I159" s="18" t="n"/>
      <c r="J159" s="18" t="n"/>
      <c r="K159" s="16" t="n"/>
      <c r="L159" s="17" t="n"/>
      <c r="M159" s="17" t="n"/>
      <c r="N159" s="18" t="n"/>
      <c r="O159" s="18" t="n"/>
      <c r="P159" s="19" t="n"/>
      <c r="Q159" s="19" t="n"/>
      <c r="R159" s="20" t="n"/>
      <c r="S159" s="18" t="n"/>
      <c r="T159" s="18" t="n"/>
      <c r="U159" s="16" t="n"/>
      <c r="V159" s="21" t="n"/>
      <c r="W159" s="22">
        <f>IF($A159="","",IF($B159="","",$B159-'Lists &amp; Settings'!$B$2))</f>
        <v/>
      </c>
      <c r="X159" s="23">
        <f>IF($A159="","",IF(OR($B159="",$C159="",$F159="",$I159="",$K159=""),"Missing Required Field",IF(AND($I159&lt;&gt;"Canceled",$B159&lt;'Lists &amp; Settings'!$B$2),"Past Appointment",IF(OR($O159="Inactive",$O159="Unable to Confirm"),"Coverage Issue",IF(AND($I159&lt;&gt;"Verified",$I159&lt;&gt;"Canceled",$M159&lt;&gt;"",$M159&lt;'Lists &amp; Settings'!$B$2),"Overdue Follow-Up",IF(AND($I159&lt;&gt;"Verified",$I159&lt;&gt;"Canceled",$B159&gt;='Lists &amp; Settings'!$B$2,$B159&lt;='Lists &amp; Settings'!$B$2+'Lists &amp; Settings'!$B$3),"Due Soon",IF(AND($I159&lt;&gt;"Verified",$I159&lt;&gt;"Canceled",$L159&lt;&gt;"",$L159&lt;='Lists &amp; Settings'!$B$2-'Lists &amp; Settings'!$B$4),"Stale Activity","On Track"))))))</f>
        <v/>
      </c>
      <c r="Y159" s="17" t="n"/>
    </row>
    <row r="160">
      <c r="A160" s="16" t="n"/>
      <c r="B160" s="17" t="n"/>
      <c r="C160" s="16" t="n"/>
      <c r="D160" s="16" t="n"/>
      <c r="E160" s="16" t="n"/>
      <c r="F160" s="16" t="n"/>
      <c r="G160" s="16" t="n"/>
      <c r="H160" s="16" t="n"/>
      <c r="I160" s="18" t="n"/>
      <c r="J160" s="18" t="n"/>
      <c r="K160" s="16" t="n"/>
      <c r="L160" s="17" t="n"/>
      <c r="M160" s="17" t="n"/>
      <c r="N160" s="18" t="n"/>
      <c r="O160" s="18" t="n"/>
      <c r="P160" s="19" t="n"/>
      <c r="Q160" s="19" t="n"/>
      <c r="R160" s="20" t="n"/>
      <c r="S160" s="18" t="n"/>
      <c r="T160" s="18" t="n"/>
      <c r="U160" s="16" t="n"/>
      <c r="V160" s="21" t="n"/>
      <c r="W160" s="22">
        <f>IF($A160="","",IF($B160="","",$B160-'Lists &amp; Settings'!$B$2))</f>
        <v/>
      </c>
      <c r="X160" s="23">
        <f>IF($A160="","",IF(OR($B160="",$C160="",$F160="",$I160="",$K160=""),"Missing Required Field",IF(AND($I160&lt;&gt;"Canceled",$B160&lt;'Lists &amp; Settings'!$B$2),"Past Appointment",IF(OR($O160="Inactive",$O160="Unable to Confirm"),"Coverage Issue",IF(AND($I160&lt;&gt;"Verified",$I160&lt;&gt;"Canceled",$M160&lt;&gt;"",$M160&lt;'Lists &amp; Settings'!$B$2),"Overdue Follow-Up",IF(AND($I160&lt;&gt;"Verified",$I160&lt;&gt;"Canceled",$B160&gt;='Lists &amp; Settings'!$B$2,$B160&lt;='Lists &amp; Settings'!$B$2+'Lists &amp; Settings'!$B$3),"Due Soon",IF(AND($I160&lt;&gt;"Verified",$I160&lt;&gt;"Canceled",$L160&lt;&gt;"",$L160&lt;='Lists &amp; Settings'!$B$2-'Lists &amp; Settings'!$B$4),"Stale Activity","On Track"))))))</f>
        <v/>
      </c>
      <c r="Y160" s="17" t="n"/>
    </row>
    <row r="161">
      <c r="A161" s="16" t="n"/>
      <c r="B161" s="17" t="n"/>
      <c r="C161" s="16" t="n"/>
      <c r="D161" s="16" t="n"/>
      <c r="E161" s="16" t="n"/>
      <c r="F161" s="16" t="n"/>
      <c r="G161" s="16" t="n"/>
      <c r="H161" s="16" t="n"/>
      <c r="I161" s="18" t="n"/>
      <c r="J161" s="18" t="n"/>
      <c r="K161" s="16" t="n"/>
      <c r="L161" s="17" t="n"/>
      <c r="M161" s="17" t="n"/>
      <c r="N161" s="18" t="n"/>
      <c r="O161" s="18" t="n"/>
      <c r="P161" s="19" t="n"/>
      <c r="Q161" s="19" t="n"/>
      <c r="R161" s="20" t="n"/>
      <c r="S161" s="18" t="n"/>
      <c r="T161" s="18" t="n"/>
      <c r="U161" s="16" t="n"/>
      <c r="V161" s="21" t="n"/>
      <c r="W161" s="22">
        <f>IF($A161="","",IF($B161="","",$B161-'Lists &amp; Settings'!$B$2))</f>
        <v/>
      </c>
      <c r="X161" s="23">
        <f>IF($A161="","",IF(OR($B161="",$C161="",$F161="",$I161="",$K161=""),"Missing Required Field",IF(AND($I161&lt;&gt;"Canceled",$B161&lt;'Lists &amp; Settings'!$B$2),"Past Appointment",IF(OR($O161="Inactive",$O161="Unable to Confirm"),"Coverage Issue",IF(AND($I161&lt;&gt;"Verified",$I161&lt;&gt;"Canceled",$M161&lt;&gt;"",$M161&lt;'Lists &amp; Settings'!$B$2),"Overdue Follow-Up",IF(AND($I161&lt;&gt;"Verified",$I161&lt;&gt;"Canceled",$B161&gt;='Lists &amp; Settings'!$B$2,$B161&lt;='Lists &amp; Settings'!$B$2+'Lists &amp; Settings'!$B$3),"Due Soon",IF(AND($I161&lt;&gt;"Verified",$I161&lt;&gt;"Canceled",$L161&lt;&gt;"",$L161&lt;='Lists &amp; Settings'!$B$2-'Lists &amp; Settings'!$B$4),"Stale Activity","On Track"))))))</f>
        <v/>
      </c>
      <c r="Y161" s="17" t="n"/>
    </row>
    <row r="162">
      <c r="A162" s="16" t="n"/>
      <c r="B162" s="17" t="n"/>
      <c r="C162" s="16" t="n"/>
      <c r="D162" s="16" t="n"/>
      <c r="E162" s="16" t="n"/>
      <c r="F162" s="16" t="n"/>
      <c r="G162" s="16" t="n"/>
      <c r="H162" s="16" t="n"/>
      <c r="I162" s="18" t="n"/>
      <c r="J162" s="18" t="n"/>
      <c r="K162" s="16" t="n"/>
      <c r="L162" s="17" t="n"/>
      <c r="M162" s="17" t="n"/>
      <c r="N162" s="18" t="n"/>
      <c r="O162" s="18" t="n"/>
      <c r="P162" s="19" t="n"/>
      <c r="Q162" s="19" t="n"/>
      <c r="R162" s="20" t="n"/>
      <c r="S162" s="18" t="n"/>
      <c r="T162" s="18" t="n"/>
      <c r="U162" s="16" t="n"/>
      <c r="V162" s="21" t="n"/>
      <c r="W162" s="22">
        <f>IF($A162="","",IF($B162="","",$B162-'Lists &amp; Settings'!$B$2))</f>
        <v/>
      </c>
      <c r="X162" s="23">
        <f>IF($A162="","",IF(OR($B162="",$C162="",$F162="",$I162="",$K162=""),"Missing Required Field",IF(AND($I162&lt;&gt;"Canceled",$B162&lt;'Lists &amp; Settings'!$B$2),"Past Appointment",IF(OR($O162="Inactive",$O162="Unable to Confirm"),"Coverage Issue",IF(AND($I162&lt;&gt;"Verified",$I162&lt;&gt;"Canceled",$M162&lt;&gt;"",$M162&lt;'Lists &amp; Settings'!$B$2),"Overdue Follow-Up",IF(AND($I162&lt;&gt;"Verified",$I162&lt;&gt;"Canceled",$B162&gt;='Lists &amp; Settings'!$B$2,$B162&lt;='Lists &amp; Settings'!$B$2+'Lists &amp; Settings'!$B$3),"Due Soon",IF(AND($I162&lt;&gt;"Verified",$I162&lt;&gt;"Canceled",$L162&lt;&gt;"",$L162&lt;='Lists &amp; Settings'!$B$2-'Lists &amp; Settings'!$B$4),"Stale Activity","On Track"))))))</f>
        <v/>
      </c>
      <c r="Y162" s="17" t="n"/>
    </row>
    <row r="163">
      <c r="A163" s="16" t="n"/>
      <c r="B163" s="17" t="n"/>
      <c r="C163" s="16" t="n"/>
      <c r="D163" s="16" t="n"/>
      <c r="E163" s="16" t="n"/>
      <c r="F163" s="16" t="n"/>
      <c r="G163" s="16" t="n"/>
      <c r="H163" s="16" t="n"/>
      <c r="I163" s="18" t="n"/>
      <c r="J163" s="18" t="n"/>
      <c r="K163" s="16" t="n"/>
      <c r="L163" s="17" t="n"/>
      <c r="M163" s="17" t="n"/>
      <c r="N163" s="18" t="n"/>
      <c r="O163" s="18" t="n"/>
      <c r="P163" s="19" t="n"/>
      <c r="Q163" s="19" t="n"/>
      <c r="R163" s="20" t="n"/>
      <c r="S163" s="18" t="n"/>
      <c r="T163" s="18" t="n"/>
      <c r="U163" s="16" t="n"/>
      <c r="V163" s="21" t="n"/>
      <c r="W163" s="22">
        <f>IF($A163="","",IF($B163="","",$B163-'Lists &amp; Settings'!$B$2))</f>
        <v/>
      </c>
      <c r="X163" s="23">
        <f>IF($A163="","",IF(OR($B163="",$C163="",$F163="",$I163="",$K163=""),"Missing Required Field",IF(AND($I163&lt;&gt;"Canceled",$B163&lt;'Lists &amp; Settings'!$B$2),"Past Appointment",IF(OR($O163="Inactive",$O163="Unable to Confirm"),"Coverage Issue",IF(AND($I163&lt;&gt;"Verified",$I163&lt;&gt;"Canceled",$M163&lt;&gt;"",$M163&lt;'Lists &amp; Settings'!$B$2),"Overdue Follow-Up",IF(AND($I163&lt;&gt;"Verified",$I163&lt;&gt;"Canceled",$B163&gt;='Lists &amp; Settings'!$B$2,$B163&lt;='Lists &amp; Settings'!$B$2+'Lists &amp; Settings'!$B$3),"Due Soon",IF(AND($I163&lt;&gt;"Verified",$I163&lt;&gt;"Canceled",$L163&lt;&gt;"",$L163&lt;='Lists &amp; Settings'!$B$2-'Lists &amp; Settings'!$B$4),"Stale Activity","On Track"))))))</f>
        <v/>
      </c>
      <c r="Y163" s="17" t="n"/>
    </row>
    <row r="164">
      <c r="A164" s="16" t="n"/>
      <c r="B164" s="17" t="n"/>
      <c r="C164" s="16" t="n"/>
      <c r="D164" s="16" t="n"/>
      <c r="E164" s="16" t="n"/>
      <c r="F164" s="16" t="n"/>
      <c r="G164" s="16" t="n"/>
      <c r="H164" s="16" t="n"/>
      <c r="I164" s="18" t="n"/>
      <c r="J164" s="18" t="n"/>
      <c r="K164" s="16" t="n"/>
      <c r="L164" s="17" t="n"/>
      <c r="M164" s="17" t="n"/>
      <c r="N164" s="18" t="n"/>
      <c r="O164" s="18" t="n"/>
      <c r="P164" s="19" t="n"/>
      <c r="Q164" s="19" t="n"/>
      <c r="R164" s="20" t="n"/>
      <c r="S164" s="18" t="n"/>
      <c r="T164" s="18" t="n"/>
      <c r="U164" s="16" t="n"/>
      <c r="V164" s="21" t="n"/>
      <c r="W164" s="22">
        <f>IF($A164="","",IF($B164="","",$B164-'Lists &amp; Settings'!$B$2))</f>
        <v/>
      </c>
      <c r="X164" s="23">
        <f>IF($A164="","",IF(OR($B164="",$C164="",$F164="",$I164="",$K164=""),"Missing Required Field",IF(AND($I164&lt;&gt;"Canceled",$B164&lt;'Lists &amp; Settings'!$B$2),"Past Appointment",IF(OR($O164="Inactive",$O164="Unable to Confirm"),"Coverage Issue",IF(AND($I164&lt;&gt;"Verified",$I164&lt;&gt;"Canceled",$M164&lt;&gt;"",$M164&lt;'Lists &amp; Settings'!$B$2),"Overdue Follow-Up",IF(AND($I164&lt;&gt;"Verified",$I164&lt;&gt;"Canceled",$B164&gt;='Lists &amp; Settings'!$B$2,$B164&lt;='Lists &amp; Settings'!$B$2+'Lists &amp; Settings'!$B$3),"Due Soon",IF(AND($I164&lt;&gt;"Verified",$I164&lt;&gt;"Canceled",$L164&lt;&gt;"",$L164&lt;='Lists &amp; Settings'!$B$2-'Lists &amp; Settings'!$B$4),"Stale Activity","On Track"))))))</f>
        <v/>
      </c>
      <c r="Y164" s="17" t="n"/>
    </row>
    <row r="165">
      <c r="A165" s="16" t="n"/>
      <c r="B165" s="17" t="n"/>
      <c r="C165" s="16" t="n"/>
      <c r="D165" s="16" t="n"/>
      <c r="E165" s="16" t="n"/>
      <c r="F165" s="16" t="n"/>
      <c r="G165" s="16" t="n"/>
      <c r="H165" s="16" t="n"/>
      <c r="I165" s="18" t="n"/>
      <c r="J165" s="18" t="n"/>
      <c r="K165" s="16" t="n"/>
      <c r="L165" s="17" t="n"/>
      <c r="M165" s="17" t="n"/>
      <c r="N165" s="18" t="n"/>
      <c r="O165" s="18" t="n"/>
      <c r="P165" s="19" t="n"/>
      <c r="Q165" s="19" t="n"/>
      <c r="R165" s="20" t="n"/>
      <c r="S165" s="18" t="n"/>
      <c r="T165" s="18" t="n"/>
      <c r="U165" s="16" t="n"/>
      <c r="V165" s="21" t="n"/>
      <c r="W165" s="22">
        <f>IF($A165="","",IF($B165="","",$B165-'Lists &amp; Settings'!$B$2))</f>
        <v/>
      </c>
      <c r="X165" s="23">
        <f>IF($A165="","",IF(OR($B165="",$C165="",$F165="",$I165="",$K165=""),"Missing Required Field",IF(AND($I165&lt;&gt;"Canceled",$B165&lt;'Lists &amp; Settings'!$B$2),"Past Appointment",IF(OR($O165="Inactive",$O165="Unable to Confirm"),"Coverage Issue",IF(AND($I165&lt;&gt;"Verified",$I165&lt;&gt;"Canceled",$M165&lt;&gt;"",$M165&lt;'Lists &amp; Settings'!$B$2),"Overdue Follow-Up",IF(AND($I165&lt;&gt;"Verified",$I165&lt;&gt;"Canceled",$B165&gt;='Lists &amp; Settings'!$B$2,$B165&lt;='Lists &amp; Settings'!$B$2+'Lists &amp; Settings'!$B$3),"Due Soon",IF(AND($I165&lt;&gt;"Verified",$I165&lt;&gt;"Canceled",$L165&lt;&gt;"",$L165&lt;='Lists &amp; Settings'!$B$2-'Lists &amp; Settings'!$B$4),"Stale Activity","On Track"))))))</f>
        <v/>
      </c>
      <c r="Y165" s="17" t="n"/>
    </row>
    <row r="166">
      <c r="A166" s="16" t="n"/>
      <c r="B166" s="17" t="n"/>
      <c r="C166" s="16" t="n"/>
      <c r="D166" s="16" t="n"/>
      <c r="E166" s="16" t="n"/>
      <c r="F166" s="16" t="n"/>
      <c r="G166" s="16" t="n"/>
      <c r="H166" s="16" t="n"/>
      <c r="I166" s="18" t="n"/>
      <c r="J166" s="18" t="n"/>
      <c r="K166" s="16" t="n"/>
      <c r="L166" s="17" t="n"/>
      <c r="M166" s="17" t="n"/>
      <c r="N166" s="18" t="n"/>
      <c r="O166" s="18" t="n"/>
      <c r="P166" s="19" t="n"/>
      <c r="Q166" s="19" t="n"/>
      <c r="R166" s="20" t="n"/>
      <c r="S166" s="18" t="n"/>
      <c r="T166" s="18" t="n"/>
      <c r="U166" s="16" t="n"/>
      <c r="V166" s="21" t="n"/>
      <c r="W166" s="22">
        <f>IF($A166="","",IF($B166="","",$B166-'Lists &amp; Settings'!$B$2))</f>
        <v/>
      </c>
      <c r="X166" s="23">
        <f>IF($A166="","",IF(OR($B166="",$C166="",$F166="",$I166="",$K166=""),"Missing Required Field",IF(AND($I166&lt;&gt;"Canceled",$B166&lt;'Lists &amp; Settings'!$B$2),"Past Appointment",IF(OR($O166="Inactive",$O166="Unable to Confirm"),"Coverage Issue",IF(AND($I166&lt;&gt;"Verified",$I166&lt;&gt;"Canceled",$M166&lt;&gt;"",$M166&lt;'Lists &amp; Settings'!$B$2),"Overdue Follow-Up",IF(AND($I166&lt;&gt;"Verified",$I166&lt;&gt;"Canceled",$B166&gt;='Lists &amp; Settings'!$B$2,$B166&lt;='Lists &amp; Settings'!$B$2+'Lists &amp; Settings'!$B$3),"Due Soon",IF(AND($I166&lt;&gt;"Verified",$I166&lt;&gt;"Canceled",$L166&lt;&gt;"",$L166&lt;='Lists &amp; Settings'!$B$2-'Lists &amp; Settings'!$B$4),"Stale Activity","On Track"))))))</f>
        <v/>
      </c>
      <c r="Y166" s="17" t="n"/>
    </row>
    <row r="167">
      <c r="A167" s="16" t="n"/>
      <c r="B167" s="17" t="n"/>
      <c r="C167" s="16" t="n"/>
      <c r="D167" s="16" t="n"/>
      <c r="E167" s="16" t="n"/>
      <c r="F167" s="16" t="n"/>
      <c r="G167" s="16" t="n"/>
      <c r="H167" s="16" t="n"/>
      <c r="I167" s="18" t="n"/>
      <c r="J167" s="18" t="n"/>
      <c r="K167" s="16" t="n"/>
      <c r="L167" s="17" t="n"/>
      <c r="M167" s="17" t="n"/>
      <c r="N167" s="18" t="n"/>
      <c r="O167" s="18" t="n"/>
      <c r="P167" s="19" t="n"/>
      <c r="Q167" s="19" t="n"/>
      <c r="R167" s="20" t="n"/>
      <c r="S167" s="18" t="n"/>
      <c r="T167" s="18" t="n"/>
      <c r="U167" s="16" t="n"/>
      <c r="V167" s="21" t="n"/>
      <c r="W167" s="22">
        <f>IF($A167="","",IF($B167="","",$B167-'Lists &amp; Settings'!$B$2))</f>
        <v/>
      </c>
      <c r="X167" s="23">
        <f>IF($A167="","",IF(OR($B167="",$C167="",$F167="",$I167="",$K167=""),"Missing Required Field",IF(AND($I167&lt;&gt;"Canceled",$B167&lt;'Lists &amp; Settings'!$B$2),"Past Appointment",IF(OR($O167="Inactive",$O167="Unable to Confirm"),"Coverage Issue",IF(AND($I167&lt;&gt;"Verified",$I167&lt;&gt;"Canceled",$M167&lt;&gt;"",$M167&lt;'Lists &amp; Settings'!$B$2),"Overdue Follow-Up",IF(AND($I167&lt;&gt;"Verified",$I167&lt;&gt;"Canceled",$B167&gt;='Lists &amp; Settings'!$B$2,$B167&lt;='Lists &amp; Settings'!$B$2+'Lists &amp; Settings'!$B$3),"Due Soon",IF(AND($I167&lt;&gt;"Verified",$I167&lt;&gt;"Canceled",$L167&lt;&gt;"",$L167&lt;='Lists &amp; Settings'!$B$2-'Lists &amp; Settings'!$B$4),"Stale Activity","On Track"))))))</f>
        <v/>
      </c>
      <c r="Y167" s="17" t="n"/>
    </row>
    <row r="168">
      <c r="A168" s="16" t="n"/>
      <c r="B168" s="17" t="n"/>
      <c r="C168" s="16" t="n"/>
      <c r="D168" s="16" t="n"/>
      <c r="E168" s="16" t="n"/>
      <c r="F168" s="16" t="n"/>
      <c r="G168" s="16" t="n"/>
      <c r="H168" s="16" t="n"/>
      <c r="I168" s="18" t="n"/>
      <c r="J168" s="18" t="n"/>
      <c r="K168" s="16" t="n"/>
      <c r="L168" s="17" t="n"/>
      <c r="M168" s="17" t="n"/>
      <c r="N168" s="18" t="n"/>
      <c r="O168" s="18" t="n"/>
      <c r="P168" s="19" t="n"/>
      <c r="Q168" s="19" t="n"/>
      <c r="R168" s="20" t="n"/>
      <c r="S168" s="18" t="n"/>
      <c r="T168" s="18" t="n"/>
      <c r="U168" s="16" t="n"/>
      <c r="V168" s="21" t="n"/>
      <c r="W168" s="22">
        <f>IF($A168="","",IF($B168="","",$B168-'Lists &amp; Settings'!$B$2))</f>
        <v/>
      </c>
      <c r="X168" s="23">
        <f>IF($A168="","",IF(OR($B168="",$C168="",$F168="",$I168="",$K168=""),"Missing Required Field",IF(AND($I168&lt;&gt;"Canceled",$B168&lt;'Lists &amp; Settings'!$B$2),"Past Appointment",IF(OR($O168="Inactive",$O168="Unable to Confirm"),"Coverage Issue",IF(AND($I168&lt;&gt;"Verified",$I168&lt;&gt;"Canceled",$M168&lt;&gt;"",$M168&lt;'Lists &amp; Settings'!$B$2),"Overdue Follow-Up",IF(AND($I168&lt;&gt;"Verified",$I168&lt;&gt;"Canceled",$B168&gt;='Lists &amp; Settings'!$B$2,$B168&lt;='Lists &amp; Settings'!$B$2+'Lists &amp; Settings'!$B$3),"Due Soon",IF(AND($I168&lt;&gt;"Verified",$I168&lt;&gt;"Canceled",$L168&lt;&gt;"",$L168&lt;='Lists &amp; Settings'!$B$2-'Lists &amp; Settings'!$B$4),"Stale Activity","On Track"))))))</f>
        <v/>
      </c>
      <c r="Y168" s="17" t="n"/>
    </row>
    <row r="169">
      <c r="A169" s="16" t="n"/>
      <c r="B169" s="17" t="n"/>
      <c r="C169" s="16" t="n"/>
      <c r="D169" s="16" t="n"/>
      <c r="E169" s="16" t="n"/>
      <c r="F169" s="16" t="n"/>
      <c r="G169" s="16" t="n"/>
      <c r="H169" s="16" t="n"/>
      <c r="I169" s="18" t="n"/>
      <c r="J169" s="18" t="n"/>
      <c r="K169" s="16" t="n"/>
      <c r="L169" s="17" t="n"/>
      <c r="M169" s="17" t="n"/>
      <c r="N169" s="18" t="n"/>
      <c r="O169" s="18" t="n"/>
      <c r="P169" s="19" t="n"/>
      <c r="Q169" s="19" t="n"/>
      <c r="R169" s="20" t="n"/>
      <c r="S169" s="18" t="n"/>
      <c r="T169" s="18" t="n"/>
      <c r="U169" s="16" t="n"/>
      <c r="V169" s="21" t="n"/>
      <c r="W169" s="22">
        <f>IF($A169="","",IF($B169="","",$B169-'Lists &amp; Settings'!$B$2))</f>
        <v/>
      </c>
      <c r="X169" s="23">
        <f>IF($A169="","",IF(OR($B169="",$C169="",$F169="",$I169="",$K169=""),"Missing Required Field",IF(AND($I169&lt;&gt;"Canceled",$B169&lt;'Lists &amp; Settings'!$B$2),"Past Appointment",IF(OR($O169="Inactive",$O169="Unable to Confirm"),"Coverage Issue",IF(AND($I169&lt;&gt;"Verified",$I169&lt;&gt;"Canceled",$M169&lt;&gt;"",$M169&lt;'Lists &amp; Settings'!$B$2),"Overdue Follow-Up",IF(AND($I169&lt;&gt;"Verified",$I169&lt;&gt;"Canceled",$B169&gt;='Lists &amp; Settings'!$B$2,$B169&lt;='Lists &amp; Settings'!$B$2+'Lists &amp; Settings'!$B$3),"Due Soon",IF(AND($I169&lt;&gt;"Verified",$I169&lt;&gt;"Canceled",$L169&lt;&gt;"",$L169&lt;='Lists &amp; Settings'!$B$2-'Lists &amp; Settings'!$B$4),"Stale Activity","On Track"))))))</f>
        <v/>
      </c>
      <c r="Y169" s="17" t="n"/>
    </row>
    <row r="170">
      <c r="A170" s="16" t="n"/>
      <c r="B170" s="17" t="n"/>
      <c r="C170" s="16" t="n"/>
      <c r="D170" s="16" t="n"/>
      <c r="E170" s="16" t="n"/>
      <c r="F170" s="16" t="n"/>
      <c r="G170" s="16" t="n"/>
      <c r="H170" s="16" t="n"/>
      <c r="I170" s="18" t="n"/>
      <c r="J170" s="18" t="n"/>
      <c r="K170" s="16" t="n"/>
      <c r="L170" s="17" t="n"/>
      <c r="M170" s="17" t="n"/>
      <c r="N170" s="18" t="n"/>
      <c r="O170" s="18" t="n"/>
      <c r="P170" s="19" t="n"/>
      <c r="Q170" s="19" t="n"/>
      <c r="R170" s="20" t="n"/>
      <c r="S170" s="18" t="n"/>
      <c r="T170" s="18" t="n"/>
      <c r="U170" s="16" t="n"/>
      <c r="V170" s="21" t="n"/>
      <c r="W170" s="22">
        <f>IF($A170="","",IF($B170="","",$B170-'Lists &amp; Settings'!$B$2))</f>
        <v/>
      </c>
      <c r="X170" s="23">
        <f>IF($A170="","",IF(OR($B170="",$C170="",$F170="",$I170="",$K170=""),"Missing Required Field",IF(AND($I170&lt;&gt;"Canceled",$B170&lt;'Lists &amp; Settings'!$B$2),"Past Appointment",IF(OR($O170="Inactive",$O170="Unable to Confirm"),"Coverage Issue",IF(AND($I170&lt;&gt;"Verified",$I170&lt;&gt;"Canceled",$M170&lt;&gt;"",$M170&lt;'Lists &amp; Settings'!$B$2),"Overdue Follow-Up",IF(AND($I170&lt;&gt;"Verified",$I170&lt;&gt;"Canceled",$B170&gt;='Lists &amp; Settings'!$B$2,$B170&lt;='Lists &amp; Settings'!$B$2+'Lists &amp; Settings'!$B$3),"Due Soon",IF(AND($I170&lt;&gt;"Verified",$I170&lt;&gt;"Canceled",$L170&lt;&gt;"",$L170&lt;='Lists &amp; Settings'!$B$2-'Lists &amp; Settings'!$B$4),"Stale Activity","On Track"))))))</f>
        <v/>
      </c>
      <c r="Y170" s="17" t="n"/>
    </row>
    <row r="171">
      <c r="A171" s="16" t="n"/>
      <c r="B171" s="17" t="n"/>
      <c r="C171" s="16" t="n"/>
      <c r="D171" s="16" t="n"/>
      <c r="E171" s="16" t="n"/>
      <c r="F171" s="16" t="n"/>
      <c r="G171" s="16" t="n"/>
      <c r="H171" s="16" t="n"/>
      <c r="I171" s="18" t="n"/>
      <c r="J171" s="18" t="n"/>
      <c r="K171" s="16" t="n"/>
      <c r="L171" s="17" t="n"/>
      <c r="M171" s="17" t="n"/>
      <c r="N171" s="18" t="n"/>
      <c r="O171" s="18" t="n"/>
      <c r="P171" s="19" t="n"/>
      <c r="Q171" s="19" t="n"/>
      <c r="R171" s="20" t="n"/>
      <c r="S171" s="18" t="n"/>
      <c r="T171" s="18" t="n"/>
      <c r="U171" s="16" t="n"/>
      <c r="V171" s="21" t="n"/>
      <c r="W171" s="22">
        <f>IF($A171="","",IF($B171="","",$B171-'Lists &amp; Settings'!$B$2))</f>
        <v/>
      </c>
      <c r="X171" s="23">
        <f>IF($A171="","",IF(OR($B171="",$C171="",$F171="",$I171="",$K171=""),"Missing Required Field",IF(AND($I171&lt;&gt;"Canceled",$B171&lt;'Lists &amp; Settings'!$B$2),"Past Appointment",IF(OR($O171="Inactive",$O171="Unable to Confirm"),"Coverage Issue",IF(AND($I171&lt;&gt;"Verified",$I171&lt;&gt;"Canceled",$M171&lt;&gt;"",$M171&lt;'Lists &amp; Settings'!$B$2),"Overdue Follow-Up",IF(AND($I171&lt;&gt;"Verified",$I171&lt;&gt;"Canceled",$B171&gt;='Lists &amp; Settings'!$B$2,$B171&lt;='Lists &amp; Settings'!$B$2+'Lists &amp; Settings'!$B$3),"Due Soon",IF(AND($I171&lt;&gt;"Verified",$I171&lt;&gt;"Canceled",$L171&lt;&gt;"",$L171&lt;='Lists &amp; Settings'!$B$2-'Lists &amp; Settings'!$B$4),"Stale Activity","On Track"))))))</f>
        <v/>
      </c>
      <c r="Y171" s="17" t="n"/>
    </row>
    <row r="172">
      <c r="A172" s="16" t="n"/>
      <c r="B172" s="17" t="n"/>
      <c r="C172" s="16" t="n"/>
      <c r="D172" s="16" t="n"/>
      <c r="E172" s="16" t="n"/>
      <c r="F172" s="16" t="n"/>
      <c r="G172" s="16" t="n"/>
      <c r="H172" s="16" t="n"/>
      <c r="I172" s="18" t="n"/>
      <c r="J172" s="18" t="n"/>
      <c r="K172" s="16" t="n"/>
      <c r="L172" s="17" t="n"/>
      <c r="M172" s="17" t="n"/>
      <c r="N172" s="18" t="n"/>
      <c r="O172" s="18" t="n"/>
      <c r="P172" s="19" t="n"/>
      <c r="Q172" s="19" t="n"/>
      <c r="R172" s="20" t="n"/>
      <c r="S172" s="18" t="n"/>
      <c r="T172" s="18" t="n"/>
      <c r="U172" s="16" t="n"/>
      <c r="V172" s="21" t="n"/>
      <c r="W172" s="22">
        <f>IF($A172="","",IF($B172="","",$B172-'Lists &amp; Settings'!$B$2))</f>
        <v/>
      </c>
      <c r="X172" s="23">
        <f>IF($A172="","",IF(OR($B172="",$C172="",$F172="",$I172="",$K172=""),"Missing Required Field",IF(AND($I172&lt;&gt;"Canceled",$B172&lt;'Lists &amp; Settings'!$B$2),"Past Appointment",IF(OR($O172="Inactive",$O172="Unable to Confirm"),"Coverage Issue",IF(AND($I172&lt;&gt;"Verified",$I172&lt;&gt;"Canceled",$M172&lt;&gt;"",$M172&lt;'Lists &amp; Settings'!$B$2),"Overdue Follow-Up",IF(AND($I172&lt;&gt;"Verified",$I172&lt;&gt;"Canceled",$B172&gt;='Lists &amp; Settings'!$B$2,$B172&lt;='Lists &amp; Settings'!$B$2+'Lists &amp; Settings'!$B$3),"Due Soon",IF(AND($I172&lt;&gt;"Verified",$I172&lt;&gt;"Canceled",$L172&lt;&gt;"",$L172&lt;='Lists &amp; Settings'!$B$2-'Lists &amp; Settings'!$B$4),"Stale Activity","On Track"))))))</f>
        <v/>
      </c>
      <c r="Y172" s="17" t="n"/>
    </row>
    <row r="173">
      <c r="A173" s="16" t="n"/>
      <c r="B173" s="17" t="n"/>
      <c r="C173" s="16" t="n"/>
      <c r="D173" s="16" t="n"/>
      <c r="E173" s="16" t="n"/>
      <c r="F173" s="16" t="n"/>
      <c r="G173" s="16" t="n"/>
      <c r="H173" s="16" t="n"/>
      <c r="I173" s="18" t="n"/>
      <c r="J173" s="18" t="n"/>
      <c r="K173" s="16" t="n"/>
      <c r="L173" s="17" t="n"/>
      <c r="M173" s="17" t="n"/>
      <c r="N173" s="18" t="n"/>
      <c r="O173" s="18" t="n"/>
      <c r="P173" s="19" t="n"/>
      <c r="Q173" s="19" t="n"/>
      <c r="R173" s="20" t="n"/>
      <c r="S173" s="18" t="n"/>
      <c r="T173" s="18" t="n"/>
      <c r="U173" s="16" t="n"/>
      <c r="V173" s="21" t="n"/>
      <c r="W173" s="22">
        <f>IF($A173="","",IF($B173="","",$B173-'Lists &amp; Settings'!$B$2))</f>
        <v/>
      </c>
      <c r="X173" s="23">
        <f>IF($A173="","",IF(OR($B173="",$C173="",$F173="",$I173="",$K173=""),"Missing Required Field",IF(AND($I173&lt;&gt;"Canceled",$B173&lt;'Lists &amp; Settings'!$B$2),"Past Appointment",IF(OR($O173="Inactive",$O173="Unable to Confirm"),"Coverage Issue",IF(AND($I173&lt;&gt;"Verified",$I173&lt;&gt;"Canceled",$M173&lt;&gt;"",$M173&lt;'Lists &amp; Settings'!$B$2),"Overdue Follow-Up",IF(AND($I173&lt;&gt;"Verified",$I173&lt;&gt;"Canceled",$B173&gt;='Lists &amp; Settings'!$B$2,$B173&lt;='Lists &amp; Settings'!$B$2+'Lists &amp; Settings'!$B$3),"Due Soon",IF(AND($I173&lt;&gt;"Verified",$I173&lt;&gt;"Canceled",$L173&lt;&gt;"",$L173&lt;='Lists &amp; Settings'!$B$2-'Lists &amp; Settings'!$B$4),"Stale Activity","On Track"))))))</f>
        <v/>
      </c>
      <c r="Y173" s="17" t="n"/>
    </row>
    <row r="174">
      <c r="A174" s="16" t="n"/>
      <c r="B174" s="17" t="n"/>
      <c r="C174" s="16" t="n"/>
      <c r="D174" s="16" t="n"/>
      <c r="E174" s="16" t="n"/>
      <c r="F174" s="16" t="n"/>
      <c r="G174" s="16" t="n"/>
      <c r="H174" s="16" t="n"/>
      <c r="I174" s="18" t="n"/>
      <c r="J174" s="18" t="n"/>
      <c r="K174" s="16" t="n"/>
      <c r="L174" s="17" t="n"/>
      <c r="M174" s="17" t="n"/>
      <c r="N174" s="18" t="n"/>
      <c r="O174" s="18" t="n"/>
      <c r="P174" s="19" t="n"/>
      <c r="Q174" s="19" t="n"/>
      <c r="R174" s="20" t="n"/>
      <c r="S174" s="18" t="n"/>
      <c r="T174" s="18" t="n"/>
      <c r="U174" s="16" t="n"/>
      <c r="V174" s="21" t="n"/>
      <c r="W174" s="22">
        <f>IF($A174="","",IF($B174="","",$B174-'Lists &amp; Settings'!$B$2))</f>
        <v/>
      </c>
      <c r="X174" s="23">
        <f>IF($A174="","",IF(OR($B174="",$C174="",$F174="",$I174="",$K174=""),"Missing Required Field",IF(AND($I174&lt;&gt;"Canceled",$B174&lt;'Lists &amp; Settings'!$B$2),"Past Appointment",IF(OR($O174="Inactive",$O174="Unable to Confirm"),"Coverage Issue",IF(AND($I174&lt;&gt;"Verified",$I174&lt;&gt;"Canceled",$M174&lt;&gt;"",$M174&lt;'Lists &amp; Settings'!$B$2),"Overdue Follow-Up",IF(AND($I174&lt;&gt;"Verified",$I174&lt;&gt;"Canceled",$B174&gt;='Lists &amp; Settings'!$B$2,$B174&lt;='Lists &amp; Settings'!$B$2+'Lists &amp; Settings'!$B$3),"Due Soon",IF(AND($I174&lt;&gt;"Verified",$I174&lt;&gt;"Canceled",$L174&lt;&gt;"",$L174&lt;='Lists &amp; Settings'!$B$2-'Lists &amp; Settings'!$B$4),"Stale Activity","On Track"))))))</f>
        <v/>
      </c>
      <c r="Y174" s="17" t="n"/>
    </row>
    <row r="175">
      <c r="A175" s="16" t="n"/>
      <c r="B175" s="17" t="n"/>
      <c r="C175" s="16" t="n"/>
      <c r="D175" s="16" t="n"/>
      <c r="E175" s="16" t="n"/>
      <c r="F175" s="16" t="n"/>
      <c r="G175" s="16" t="n"/>
      <c r="H175" s="16" t="n"/>
      <c r="I175" s="18" t="n"/>
      <c r="J175" s="18" t="n"/>
      <c r="K175" s="16" t="n"/>
      <c r="L175" s="17" t="n"/>
      <c r="M175" s="17" t="n"/>
      <c r="N175" s="18" t="n"/>
      <c r="O175" s="18" t="n"/>
      <c r="P175" s="19" t="n"/>
      <c r="Q175" s="19" t="n"/>
      <c r="R175" s="20" t="n"/>
      <c r="S175" s="18" t="n"/>
      <c r="T175" s="18" t="n"/>
      <c r="U175" s="16" t="n"/>
      <c r="V175" s="21" t="n"/>
      <c r="W175" s="22">
        <f>IF($A175="","",IF($B175="","",$B175-'Lists &amp; Settings'!$B$2))</f>
        <v/>
      </c>
      <c r="X175" s="23">
        <f>IF($A175="","",IF(OR($B175="",$C175="",$F175="",$I175="",$K175=""),"Missing Required Field",IF(AND($I175&lt;&gt;"Canceled",$B175&lt;'Lists &amp; Settings'!$B$2),"Past Appointment",IF(OR($O175="Inactive",$O175="Unable to Confirm"),"Coverage Issue",IF(AND($I175&lt;&gt;"Verified",$I175&lt;&gt;"Canceled",$M175&lt;&gt;"",$M175&lt;'Lists &amp; Settings'!$B$2),"Overdue Follow-Up",IF(AND($I175&lt;&gt;"Verified",$I175&lt;&gt;"Canceled",$B175&gt;='Lists &amp; Settings'!$B$2,$B175&lt;='Lists &amp; Settings'!$B$2+'Lists &amp; Settings'!$B$3),"Due Soon",IF(AND($I175&lt;&gt;"Verified",$I175&lt;&gt;"Canceled",$L175&lt;&gt;"",$L175&lt;='Lists &amp; Settings'!$B$2-'Lists &amp; Settings'!$B$4),"Stale Activity","On Track"))))))</f>
        <v/>
      </c>
      <c r="Y175" s="17" t="n"/>
    </row>
    <row r="176">
      <c r="A176" s="16" t="n"/>
      <c r="B176" s="17" t="n"/>
      <c r="C176" s="16" t="n"/>
      <c r="D176" s="16" t="n"/>
      <c r="E176" s="16" t="n"/>
      <c r="F176" s="16" t="n"/>
      <c r="G176" s="16" t="n"/>
      <c r="H176" s="16" t="n"/>
      <c r="I176" s="18" t="n"/>
      <c r="J176" s="18" t="n"/>
      <c r="K176" s="16" t="n"/>
      <c r="L176" s="17" t="n"/>
      <c r="M176" s="17" t="n"/>
      <c r="N176" s="18" t="n"/>
      <c r="O176" s="18" t="n"/>
      <c r="P176" s="19" t="n"/>
      <c r="Q176" s="19" t="n"/>
      <c r="R176" s="20" t="n"/>
      <c r="S176" s="18" t="n"/>
      <c r="T176" s="18" t="n"/>
      <c r="U176" s="16" t="n"/>
      <c r="V176" s="21" t="n"/>
      <c r="W176" s="22">
        <f>IF($A176="","",IF($B176="","",$B176-'Lists &amp; Settings'!$B$2))</f>
        <v/>
      </c>
      <c r="X176" s="23">
        <f>IF($A176="","",IF(OR($B176="",$C176="",$F176="",$I176="",$K176=""),"Missing Required Field",IF(AND($I176&lt;&gt;"Canceled",$B176&lt;'Lists &amp; Settings'!$B$2),"Past Appointment",IF(OR($O176="Inactive",$O176="Unable to Confirm"),"Coverage Issue",IF(AND($I176&lt;&gt;"Verified",$I176&lt;&gt;"Canceled",$M176&lt;&gt;"",$M176&lt;'Lists &amp; Settings'!$B$2),"Overdue Follow-Up",IF(AND($I176&lt;&gt;"Verified",$I176&lt;&gt;"Canceled",$B176&gt;='Lists &amp; Settings'!$B$2,$B176&lt;='Lists &amp; Settings'!$B$2+'Lists &amp; Settings'!$B$3),"Due Soon",IF(AND($I176&lt;&gt;"Verified",$I176&lt;&gt;"Canceled",$L176&lt;&gt;"",$L176&lt;='Lists &amp; Settings'!$B$2-'Lists &amp; Settings'!$B$4),"Stale Activity","On Track"))))))</f>
        <v/>
      </c>
      <c r="Y176" s="17" t="n"/>
    </row>
    <row r="177">
      <c r="A177" s="16" t="n"/>
      <c r="B177" s="17" t="n"/>
      <c r="C177" s="16" t="n"/>
      <c r="D177" s="16" t="n"/>
      <c r="E177" s="16" t="n"/>
      <c r="F177" s="16" t="n"/>
      <c r="G177" s="16" t="n"/>
      <c r="H177" s="16" t="n"/>
      <c r="I177" s="18" t="n"/>
      <c r="J177" s="18" t="n"/>
      <c r="K177" s="16" t="n"/>
      <c r="L177" s="17" t="n"/>
      <c r="M177" s="17" t="n"/>
      <c r="N177" s="18" t="n"/>
      <c r="O177" s="18" t="n"/>
      <c r="P177" s="19" t="n"/>
      <c r="Q177" s="19" t="n"/>
      <c r="R177" s="20" t="n"/>
      <c r="S177" s="18" t="n"/>
      <c r="T177" s="18" t="n"/>
      <c r="U177" s="16" t="n"/>
      <c r="V177" s="21" t="n"/>
      <c r="W177" s="22">
        <f>IF($A177="","",IF($B177="","",$B177-'Lists &amp; Settings'!$B$2))</f>
        <v/>
      </c>
      <c r="X177" s="23">
        <f>IF($A177="","",IF(OR($B177="",$C177="",$F177="",$I177="",$K177=""),"Missing Required Field",IF(AND($I177&lt;&gt;"Canceled",$B177&lt;'Lists &amp; Settings'!$B$2),"Past Appointment",IF(OR($O177="Inactive",$O177="Unable to Confirm"),"Coverage Issue",IF(AND($I177&lt;&gt;"Verified",$I177&lt;&gt;"Canceled",$M177&lt;&gt;"",$M177&lt;'Lists &amp; Settings'!$B$2),"Overdue Follow-Up",IF(AND($I177&lt;&gt;"Verified",$I177&lt;&gt;"Canceled",$B177&gt;='Lists &amp; Settings'!$B$2,$B177&lt;='Lists &amp; Settings'!$B$2+'Lists &amp; Settings'!$B$3),"Due Soon",IF(AND($I177&lt;&gt;"Verified",$I177&lt;&gt;"Canceled",$L177&lt;&gt;"",$L177&lt;='Lists &amp; Settings'!$B$2-'Lists &amp; Settings'!$B$4),"Stale Activity","On Track"))))))</f>
        <v/>
      </c>
      <c r="Y177" s="17" t="n"/>
    </row>
    <row r="178">
      <c r="A178" s="16" t="n"/>
      <c r="B178" s="17" t="n"/>
      <c r="C178" s="16" t="n"/>
      <c r="D178" s="16" t="n"/>
      <c r="E178" s="16" t="n"/>
      <c r="F178" s="16" t="n"/>
      <c r="G178" s="16" t="n"/>
      <c r="H178" s="16" t="n"/>
      <c r="I178" s="18" t="n"/>
      <c r="J178" s="18" t="n"/>
      <c r="K178" s="16" t="n"/>
      <c r="L178" s="17" t="n"/>
      <c r="M178" s="17" t="n"/>
      <c r="N178" s="18" t="n"/>
      <c r="O178" s="18" t="n"/>
      <c r="P178" s="19" t="n"/>
      <c r="Q178" s="19" t="n"/>
      <c r="R178" s="20" t="n"/>
      <c r="S178" s="18" t="n"/>
      <c r="T178" s="18" t="n"/>
      <c r="U178" s="16" t="n"/>
      <c r="V178" s="21" t="n"/>
      <c r="W178" s="22">
        <f>IF($A178="","",IF($B178="","",$B178-'Lists &amp; Settings'!$B$2))</f>
        <v/>
      </c>
      <c r="X178" s="23">
        <f>IF($A178="","",IF(OR($B178="",$C178="",$F178="",$I178="",$K178=""),"Missing Required Field",IF(AND($I178&lt;&gt;"Canceled",$B178&lt;'Lists &amp; Settings'!$B$2),"Past Appointment",IF(OR($O178="Inactive",$O178="Unable to Confirm"),"Coverage Issue",IF(AND($I178&lt;&gt;"Verified",$I178&lt;&gt;"Canceled",$M178&lt;&gt;"",$M178&lt;'Lists &amp; Settings'!$B$2),"Overdue Follow-Up",IF(AND($I178&lt;&gt;"Verified",$I178&lt;&gt;"Canceled",$B178&gt;='Lists &amp; Settings'!$B$2,$B178&lt;='Lists &amp; Settings'!$B$2+'Lists &amp; Settings'!$B$3),"Due Soon",IF(AND($I178&lt;&gt;"Verified",$I178&lt;&gt;"Canceled",$L178&lt;&gt;"",$L178&lt;='Lists &amp; Settings'!$B$2-'Lists &amp; Settings'!$B$4),"Stale Activity","On Track"))))))</f>
        <v/>
      </c>
      <c r="Y178" s="17" t="n"/>
    </row>
    <row r="179">
      <c r="A179" s="16" t="n"/>
      <c r="B179" s="17" t="n"/>
      <c r="C179" s="16" t="n"/>
      <c r="D179" s="16" t="n"/>
      <c r="E179" s="16" t="n"/>
      <c r="F179" s="16" t="n"/>
      <c r="G179" s="16" t="n"/>
      <c r="H179" s="16" t="n"/>
      <c r="I179" s="18" t="n"/>
      <c r="J179" s="18" t="n"/>
      <c r="K179" s="16" t="n"/>
      <c r="L179" s="17" t="n"/>
      <c r="M179" s="17" t="n"/>
      <c r="N179" s="18" t="n"/>
      <c r="O179" s="18" t="n"/>
      <c r="P179" s="19" t="n"/>
      <c r="Q179" s="19" t="n"/>
      <c r="R179" s="20" t="n"/>
      <c r="S179" s="18" t="n"/>
      <c r="T179" s="18" t="n"/>
      <c r="U179" s="16" t="n"/>
      <c r="V179" s="21" t="n"/>
      <c r="W179" s="22">
        <f>IF($A179="","",IF($B179="","",$B179-'Lists &amp; Settings'!$B$2))</f>
        <v/>
      </c>
      <c r="X179" s="23">
        <f>IF($A179="","",IF(OR($B179="",$C179="",$F179="",$I179="",$K179=""),"Missing Required Field",IF(AND($I179&lt;&gt;"Canceled",$B179&lt;'Lists &amp; Settings'!$B$2),"Past Appointment",IF(OR($O179="Inactive",$O179="Unable to Confirm"),"Coverage Issue",IF(AND($I179&lt;&gt;"Verified",$I179&lt;&gt;"Canceled",$M179&lt;&gt;"",$M179&lt;'Lists &amp; Settings'!$B$2),"Overdue Follow-Up",IF(AND($I179&lt;&gt;"Verified",$I179&lt;&gt;"Canceled",$B179&gt;='Lists &amp; Settings'!$B$2,$B179&lt;='Lists &amp; Settings'!$B$2+'Lists &amp; Settings'!$B$3),"Due Soon",IF(AND($I179&lt;&gt;"Verified",$I179&lt;&gt;"Canceled",$L179&lt;&gt;"",$L179&lt;='Lists &amp; Settings'!$B$2-'Lists &amp; Settings'!$B$4),"Stale Activity","On Track"))))))</f>
        <v/>
      </c>
      <c r="Y179" s="17" t="n"/>
    </row>
    <row r="180">
      <c r="A180" s="16" t="n"/>
      <c r="B180" s="17" t="n"/>
      <c r="C180" s="16" t="n"/>
      <c r="D180" s="16" t="n"/>
      <c r="E180" s="16" t="n"/>
      <c r="F180" s="16" t="n"/>
      <c r="G180" s="16" t="n"/>
      <c r="H180" s="16" t="n"/>
      <c r="I180" s="18" t="n"/>
      <c r="J180" s="18" t="n"/>
      <c r="K180" s="16" t="n"/>
      <c r="L180" s="17" t="n"/>
      <c r="M180" s="17" t="n"/>
      <c r="N180" s="18" t="n"/>
      <c r="O180" s="18" t="n"/>
      <c r="P180" s="19" t="n"/>
      <c r="Q180" s="19" t="n"/>
      <c r="R180" s="20" t="n"/>
      <c r="S180" s="18" t="n"/>
      <c r="T180" s="18" t="n"/>
      <c r="U180" s="16" t="n"/>
      <c r="V180" s="21" t="n"/>
      <c r="W180" s="22">
        <f>IF($A180="","",IF($B180="","",$B180-'Lists &amp; Settings'!$B$2))</f>
        <v/>
      </c>
      <c r="X180" s="23">
        <f>IF($A180="","",IF(OR($B180="",$C180="",$F180="",$I180="",$K180=""),"Missing Required Field",IF(AND($I180&lt;&gt;"Canceled",$B180&lt;'Lists &amp; Settings'!$B$2),"Past Appointment",IF(OR($O180="Inactive",$O180="Unable to Confirm"),"Coverage Issue",IF(AND($I180&lt;&gt;"Verified",$I180&lt;&gt;"Canceled",$M180&lt;&gt;"",$M180&lt;'Lists &amp; Settings'!$B$2),"Overdue Follow-Up",IF(AND($I180&lt;&gt;"Verified",$I180&lt;&gt;"Canceled",$B180&gt;='Lists &amp; Settings'!$B$2,$B180&lt;='Lists &amp; Settings'!$B$2+'Lists &amp; Settings'!$B$3),"Due Soon",IF(AND($I180&lt;&gt;"Verified",$I180&lt;&gt;"Canceled",$L180&lt;&gt;"",$L180&lt;='Lists &amp; Settings'!$B$2-'Lists &amp; Settings'!$B$4),"Stale Activity","On Track"))))))</f>
        <v/>
      </c>
      <c r="Y180" s="17" t="n"/>
    </row>
    <row r="181">
      <c r="A181" s="16" t="n"/>
      <c r="B181" s="17" t="n"/>
      <c r="C181" s="16" t="n"/>
      <c r="D181" s="16" t="n"/>
      <c r="E181" s="16" t="n"/>
      <c r="F181" s="16" t="n"/>
      <c r="G181" s="16" t="n"/>
      <c r="H181" s="16" t="n"/>
      <c r="I181" s="18" t="n"/>
      <c r="J181" s="18" t="n"/>
      <c r="K181" s="16" t="n"/>
      <c r="L181" s="17" t="n"/>
      <c r="M181" s="17" t="n"/>
      <c r="N181" s="18" t="n"/>
      <c r="O181" s="18" t="n"/>
      <c r="P181" s="19" t="n"/>
      <c r="Q181" s="19" t="n"/>
      <c r="R181" s="20" t="n"/>
      <c r="S181" s="18" t="n"/>
      <c r="T181" s="18" t="n"/>
      <c r="U181" s="16" t="n"/>
      <c r="V181" s="21" t="n"/>
      <c r="W181" s="22">
        <f>IF($A181="","",IF($B181="","",$B181-'Lists &amp; Settings'!$B$2))</f>
        <v/>
      </c>
      <c r="X181" s="23">
        <f>IF($A181="","",IF(OR($B181="",$C181="",$F181="",$I181="",$K181=""),"Missing Required Field",IF(AND($I181&lt;&gt;"Canceled",$B181&lt;'Lists &amp; Settings'!$B$2),"Past Appointment",IF(OR($O181="Inactive",$O181="Unable to Confirm"),"Coverage Issue",IF(AND($I181&lt;&gt;"Verified",$I181&lt;&gt;"Canceled",$M181&lt;&gt;"",$M181&lt;'Lists &amp; Settings'!$B$2),"Overdue Follow-Up",IF(AND($I181&lt;&gt;"Verified",$I181&lt;&gt;"Canceled",$B181&gt;='Lists &amp; Settings'!$B$2,$B181&lt;='Lists &amp; Settings'!$B$2+'Lists &amp; Settings'!$B$3),"Due Soon",IF(AND($I181&lt;&gt;"Verified",$I181&lt;&gt;"Canceled",$L181&lt;&gt;"",$L181&lt;='Lists &amp; Settings'!$B$2-'Lists &amp; Settings'!$B$4),"Stale Activity","On Track"))))))</f>
        <v/>
      </c>
      <c r="Y181" s="17" t="n"/>
    </row>
    <row r="182">
      <c r="A182" s="16" t="n"/>
      <c r="B182" s="17" t="n"/>
      <c r="C182" s="16" t="n"/>
      <c r="D182" s="16" t="n"/>
      <c r="E182" s="16" t="n"/>
      <c r="F182" s="16" t="n"/>
      <c r="G182" s="16" t="n"/>
      <c r="H182" s="16" t="n"/>
      <c r="I182" s="18" t="n"/>
      <c r="J182" s="18" t="n"/>
      <c r="K182" s="16" t="n"/>
      <c r="L182" s="17" t="n"/>
      <c r="M182" s="17" t="n"/>
      <c r="N182" s="18" t="n"/>
      <c r="O182" s="18" t="n"/>
      <c r="P182" s="19" t="n"/>
      <c r="Q182" s="19" t="n"/>
      <c r="R182" s="20" t="n"/>
      <c r="S182" s="18" t="n"/>
      <c r="T182" s="18" t="n"/>
      <c r="U182" s="16" t="n"/>
      <c r="V182" s="21" t="n"/>
      <c r="W182" s="22">
        <f>IF($A182="","",IF($B182="","",$B182-'Lists &amp; Settings'!$B$2))</f>
        <v/>
      </c>
      <c r="X182" s="23">
        <f>IF($A182="","",IF(OR($B182="",$C182="",$F182="",$I182="",$K182=""),"Missing Required Field",IF(AND($I182&lt;&gt;"Canceled",$B182&lt;'Lists &amp; Settings'!$B$2),"Past Appointment",IF(OR($O182="Inactive",$O182="Unable to Confirm"),"Coverage Issue",IF(AND($I182&lt;&gt;"Verified",$I182&lt;&gt;"Canceled",$M182&lt;&gt;"",$M182&lt;'Lists &amp; Settings'!$B$2),"Overdue Follow-Up",IF(AND($I182&lt;&gt;"Verified",$I182&lt;&gt;"Canceled",$B182&gt;='Lists &amp; Settings'!$B$2,$B182&lt;='Lists &amp; Settings'!$B$2+'Lists &amp; Settings'!$B$3),"Due Soon",IF(AND($I182&lt;&gt;"Verified",$I182&lt;&gt;"Canceled",$L182&lt;&gt;"",$L182&lt;='Lists &amp; Settings'!$B$2-'Lists &amp; Settings'!$B$4),"Stale Activity","On Track"))))))</f>
        <v/>
      </c>
      <c r="Y182" s="17" t="n"/>
    </row>
    <row r="183">
      <c r="A183" s="16" t="n"/>
      <c r="B183" s="17" t="n"/>
      <c r="C183" s="16" t="n"/>
      <c r="D183" s="16" t="n"/>
      <c r="E183" s="16" t="n"/>
      <c r="F183" s="16" t="n"/>
      <c r="G183" s="16" t="n"/>
      <c r="H183" s="16" t="n"/>
      <c r="I183" s="18" t="n"/>
      <c r="J183" s="18" t="n"/>
      <c r="K183" s="16" t="n"/>
      <c r="L183" s="17" t="n"/>
      <c r="M183" s="17" t="n"/>
      <c r="N183" s="18" t="n"/>
      <c r="O183" s="18" t="n"/>
      <c r="P183" s="19" t="n"/>
      <c r="Q183" s="19" t="n"/>
      <c r="R183" s="20" t="n"/>
      <c r="S183" s="18" t="n"/>
      <c r="T183" s="18" t="n"/>
      <c r="U183" s="16" t="n"/>
      <c r="V183" s="21" t="n"/>
      <c r="W183" s="22">
        <f>IF($A183="","",IF($B183="","",$B183-'Lists &amp; Settings'!$B$2))</f>
        <v/>
      </c>
      <c r="X183" s="23">
        <f>IF($A183="","",IF(OR($B183="",$C183="",$F183="",$I183="",$K183=""),"Missing Required Field",IF(AND($I183&lt;&gt;"Canceled",$B183&lt;'Lists &amp; Settings'!$B$2),"Past Appointment",IF(OR($O183="Inactive",$O183="Unable to Confirm"),"Coverage Issue",IF(AND($I183&lt;&gt;"Verified",$I183&lt;&gt;"Canceled",$M183&lt;&gt;"",$M183&lt;'Lists &amp; Settings'!$B$2),"Overdue Follow-Up",IF(AND($I183&lt;&gt;"Verified",$I183&lt;&gt;"Canceled",$B183&gt;='Lists &amp; Settings'!$B$2,$B183&lt;='Lists &amp; Settings'!$B$2+'Lists &amp; Settings'!$B$3),"Due Soon",IF(AND($I183&lt;&gt;"Verified",$I183&lt;&gt;"Canceled",$L183&lt;&gt;"",$L183&lt;='Lists &amp; Settings'!$B$2-'Lists &amp; Settings'!$B$4),"Stale Activity","On Track"))))))</f>
        <v/>
      </c>
      <c r="Y183" s="17" t="n"/>
    </row>
    <row r="184">
      <c r="A184" s="16" t="n"/>
      <c r="B184" s="17" t="n"/>
      <c r="C184" s="16" t="n"/>
      <c r="D184" s="16" t="n"/>
      <c r="E184" s="16" t="n"/>
      <c r="F184" s="16" t="n"/>
      <c r="G184" s="16" t="n"/>
      <c r="H184" s="16" t="n"/>
      <c r="I184" s="18" t="n"/>
      <c r="J184" s="18" t="n"/>
      <c r="K184" s="16" t="n"/>
      <c r="L184" s="17" t="n"/>
      <c r="M184" s="17" t="n"/>
      <c r="N184" s="18" t="n"/>
      <c r="O184" s="18" t="n"/>
      <c r="P184" s="19" t="n"/>
      <c r="Q184" s="19" t="n"/>
      <c r="R184" s="20" t="n"/>
      <c r="S184" s="18" t="n"/>
      <c r="T184" s="18" t="n"/>
      <c r="U184" s="16" t="n"/>
      <c r="V184" s="21" t="n"/>
      <c r="W184" s="22">
        <f>IF($A184="","",IF($B184="","",$B184-'Lists &amp; Settings'!$B$2))</f>
        <v/>
      </c>
      <c r="X184" s="23">
        <f>IF($A184="","",IF(OR($B184="",$C184="",$F184="",$I184="",$K184=""),"Missing Required Field",IF(AND($I184&lt;&gt;"Canceled",$B184&lt;'Lists &amp; Settings'!$B$2),"Past Appointment",IF(OR($O184="Inactive",$O184="Unable to Confirm"),"Coverage Issue",IF(AND($I184&lt;&gt;"Verified",$I184&lt;&gt;"Canceled",$M184&lt;&gt;"",$M184&lt;'Lists &amp; Settings'!$B$2),"Overdue Follow-Up",IF(AND($I184&lt;&gt;"Verified",$I184&lt;&gt;"Canceled",$B184&gt;='Lists &amp; Settings'!$B$2,$B184&lt;='Lists &amp; Settings'!$B$2+'Lists &amp; Settings'!$B$3),"Due Soon",IF(AND($I184&lt;&gt;"Verified",$I184&lt;&gt;"Canceled",$L184&lt;&gt;"",$L184&lt;='Lists &amp; Settings'!$B$2-'Lists &amp; Settings'!$B$4),"Stale Activity","On Track"))))))</f>
        <v/>
      </c>
      <c r="Y184" s="17" t="n"/>
    </row>
    <row r="185">
      <c r="A185" s="16" t="n"/>
      <c r="B185" s="17" t="n"/>
      <c r="C185" s="16" t="n"/>
      <c r="D185" s="16" t="n"/>
      <c r="E185" s="16" t="n"/>
      <c r="F185" s="16" t="n"/>
      <c r="G185" s="16" t="n"/>
      <c r="H185" s="16" t="n"/>
      <c r="I185" s="18" t="n"/>
      <c r="J185" s="18" t="n"/>
      <c r="K185" s="16" t="n"/>
      <c r="L185" s="17" t="n"/>
      <c r="M185" s="17" t="n"/>
      <c r="N185" s="18" t="n"/>
      <c r="O185" s="18" t="n"/>
      <c r="P185" s="19" t="n"/>
      <c r="Q185" s="19" t="n"/>
      <c r="R185" s="20" t="n"/>
      <c r="S185" s="18" t="n"/>
      <c r="T185" s="18" t="n"/>
      <c r="U185" s="16" t="n"/>
      <c r="V185" s="21" t="n"/>
      <c r="W185" s="22">
        <f>IF($A185="","",IF($B185="","",$B185-'Lists &amp; Settings'!$B$2))</f>
        <v/>
      </c>
      <c r="X185" s="23">
        <f>IF($A185="","",IF(OR($B185="",$C185="",$F185="",$I185="",$K185=""),"Missing Required Field",IF(AND($I185&lt;&gt;"Canceled",$B185&lt;'Lists &amp; Settings'!$B$2),"Past Appointment",IF(OR($O185="Inactive",$O185="Unable to Confirm"),"Coverage Issue",IF(AND($I185&lt;&gt;"Verified",$I185&lt;&gt;"Canceled",$M185&lt;&gt;"",$M185&lt;'Lists &amp; Settings'!$B$2),"Overdue Follow-Up",IF(AND($I185&lt;&gt;"Verified",$I185&lt;&gt;"Canceled",$B185&gt;='Lists &amp; Settings'!$B$2,$B185&lt;='Lists &amp; Settings'!$B$2+'Lists &amp; Settings'!$B$3),"Due Soon",IF(AND($I185&lt;&gt;"Verified",$I185&lt;&gt;"Canceled",$L185&lt;&gt;"",$L185&lt;='Lists &amp; Settings'!$B$2-'Lists &amp; Settings'!$B$4),"Stale Activity","On Track"))))))</f>
        <v/>
      </c>
      <c r="Y185" s="17" t="n"/>
    </row>
    <row r="186">
      <c r="A186" s="16" t="n"/>
      <c r="B186" s="17" t="n"/>
      <c r="C186" s="16" t="n"/>
      <c r="D186" s="16" t="n"/>
      <c r="E186" s="16" t="n"/>
      <c r="F186" s="16" t="n"/>
      <c r="G186" s="16" t="n"/>
      <c r="H186" s="16" t="n"/>
      <c r="I186" s="18" t="n"/>
      <c r="J186" s="18" t="n"/>
      <c r="K186" s="16" t="n"/>
      <c r="L186" s="17" t="n"/>
      <c r="M186" s="17" t="n"/>
      <c r="N186" s="18" t="n"/>
      <c r="O186" s="18" t="n"/>
      <c r="P186" s="19" t="n"/>
      <c r="Q186" s="19" t="n"/>
      <c r="R186" s="20" t="n"/>
      <c r="S186" s="18" t="n"/>
      <c r="T186" s="18" t="n"/>
      <c r="U186" s="16" t="n"/>
      <c r="V186" s="21" t="n"/>
      <c r="W186" s="22">
        <f>IF($A186="","",IF($B186="","",$B186-'Lists &amp; Settings'!$B$2))</f>
        <v/>
      </c>
      <c r="X186" s="23">
        <f>IF($A186="","",IF(OR($B186="",$C186="",$F186="",$I186="",$K186=""),"Missing Required Field",IF(AND($I186&lt;&gt;"Canceled",$B186&lt;'Lists &amp; Settings'!$B$2),"Past Appointment",IF(OR($O186="Inactive",$O186="Unable to Confirm"),"Coverage Issue",IF(AND($I186&lt;&gt;"Verified",$I186&lt;&gt;"Canceled",$M186&lt;&gt;"",$M186&lt;'Lists &amp; Settings'!$B$2),"Overdue Follow-Up",IF(AND($I186&lt;&gt;"Verified",$I186&lt;&gt;"Canceled",$B186&gt;='Lists &amp; Settings'!$B$2,$B186&lt;='Lists &amp; Settings'!$B$2+'Lists &amp; Settings'!$B$3),"Due Soon",IF(AND($I186&lt;&gt;"Verified",$I186&lt;&gt;"Canceled",$L186&lt;&gt;"",$L186&lt;='Lists &amp; Settings'!$B$2-'Lists &amp; Settings'!$B$4),"Stale Activity","On Track"))))))</f>
        <v/>
      </c>
      <c r="Y186" s="17" t="n"/>
    </row>
    <row r="187">
      <c r="A187" s="16" t="n"/>
      <c r="B187" s="17" t="n"/>
      <c r="C187" s="16" t="n"/>
      <c r="D187" s="16" t="n"/>
      <c r="E187" s="16" t="n"/>
      <c r="F187" s="16" t="n"/>
      <c r="G187" s="16" t="n"/>
      <c r="H187" s="16" t="n"/>
      <c r="I187" s="18" t="n"/>
      <c r="J187" s="18" t="n"/>
      <c r="K187" s="16" t="n"/>
      <c r="L187" s="17" t="n"/>
      <c r="M187" s="17" t="n"/>
      <c r="N187" s="18" t="n"/>
      <c r="O187" s="18" t="n"/>
      <c r="P187" s="19" t="n"/>
      <c r="Q187" s="19" t="n"/>
      <c r="R187" s="20" t="n"/>
      <c r="S187" s="18" t="n"/>
      <c r="T187" s="18" t="n"/>
      <c r="U187" s="16" t="n"/>
      <c r="V187" s="21" t="n"/>
      <c r="W187" s="22">
        <f>IF($A187="","",IF($B187="","",$B187-'Lists &amp; Settings'!$B$2))</f>
        <v/>
      </c>
      <c r="X187" s="23">
        <f>IF($A187="","",IF(OR($B187="",$C187="",$F187="",$I187="",$K187=""),"Missing Required Field",IF(AND($I187&lt;&gt;"Canceled",$B187&lt;'Lists &amp; Settings'!$B$2),"Past Appointment",IF(OR($O187="Inactive",$O187="Unable to Confirm"),"Coverage Issue",IF(AND($I187&lt;&gt;"Verified",$I187&lt;&gt;"Canceled",$M187&lt;&gt;"",$M187&lt;'Lists &amp; Settings'!$B$2),"Overdue Follow-Up",IF(AND($I187&lt;&gt;"Verified",$I187&lt;&gt;"Canceled",$B187&gt;='Lists &amp; Settings'!$B$2,$B187&lt;='Lists &amp; Settings'!$B$2+'Lists &amp; Settings'!$B$3),"Due Soon",IF(AND($I187&lt;&gt;"Verified",$I187&lt;&gt;"Canceled",$L187&lt;&gt;"",$L187&lt;='Lists &amp; Settings'!$B$2-'Lists &amp; Settings'!$B$4),"Stale Activity","On Track"))))))</f>
        <v/>
      </c>
      <c r="Y187" s="17" t="n"/>
    </row>
    <row r="188">
      <c r="A188" s="16" t="n"/>
      <c r="B188" s="17" t="n"/>
      <c r="C188" s="16" t="n"/>
      <c r="D188" s="16" t="n"/>
      <c r="E188" s="16" t="n"/>
      <c r="F188" s="16" t="n"/>
      <c r="G188" s="16" t="n"/>
      <c r="H188" s="16" t="n"/>
      <c r="I188" s="18" t="n"/>
      <c r="J188" s="18" t="n"/>
      <c r="K188" s="16" t="n"/>
      <c r="L188" s="17" t="n"/>
      <c r="M188" s="17" t="n"/>
      <c r="N188" s="18" t="n"/>
      <c r="O188" s="18" t="n"/>
      <c r="P188" s="19" t="n"/>
      <c r="Q188" s="19" t="n"/>
      <c r="R188" s="20" t="n"/>
      <c r="S188" s="18" t="n"/>
      <c r="T188" s="18" t="n"/>
      <c r="U188" s="16" t="n"/>
      <c r="V188" s="21" t="n"/>
      <c r="W188" s="22">
        <f>IF($A188="","",IF($B188="","",$B188-'Lists &amp; Settings'!$B$2))</f>
        <v/>
      </c>
      <c r="X188" s="23">
        <f>IF($A188="","",IF(OR($B188="",$C188="",$F188="",$I188="",$K188=""),"Missing Required Field",IF(AND($I188&lt;&gt;"Canceled",$B188&lt;'Lists &amp; Settings'!$B$2),"Past Appointment",IF(OR($O188="Inactive",$O188="Unable to Confirm"),"Coverage Issue",IF(AND($I188&lt;&gt;"Verified",$I188&lt;&gt;"Canceled",$M188&lt;&gt;"",$M188&lt;'Lists &amp; Settings'!$B$2),"Overdue Follow-Up",IF(AND($I188&lt;&gt;"Verified",$I188&lt;&gt;"Canceled",$B188&gt;='Lists &amp; Settings'!$B$2,$B188&lt;='Lists &amp; Settings'!$B$2+'Lists &amp; Settings'!$B$3),"Due Soon",IF(AND($I188&lt;&gt;"Verified",$I188&lt;&gt;"Canceled",$L188&lt;&gt;"",$L188&lt;='Lists &amp; Settings'!$B$2-'Lists &amp; Settings'!$B$4),"Stale Activity","On Track"))))))</f>
        <v/>
      </c>
      <c r="Y188" s="17" t="n"/>
    </row>
    <row r="189">
      <c r="A189" s="16" t="n"/>
      <c r="B189" s="17" t="n"/>
      <c r="C189" s="16" t="n"/>
      <c r="D189" s="16" t="n"/>
      <c r="E189" s="16" t="n"/>
      <c r="F189" s="16" t="n"/>
      <c r="G189" s="16" t="n"/>
      <c r="H189" s="16" t="n"/>
      <c r="I189" s="18" t="n"/>
      <c r="J189" s="18" t="n"/>
      <c r="K189" s="16" t="n"/>
      <c r="L189" s="17" t="n"/>
      <c r="M189" s="17" t="n"/>
      <c r="N189" s="18" t="n"/>
      <c r="O189" s="18" t="n"/>
      <c r="P189" s="19" t="n"/>
      <c r="Q189" s="19" t="n"/>
      <c r="R189" s="20" t="n"/>
      <c r="S189" s="18" t="n"/>
      <c r="T189" s="18" t="n"/>
      <c r="U189" s="16" t="n"/>
      <c r="V189" s="21" t="n"/>
      <c r="W189" s="22">
        <f>IF($A189="","",IF($B189="","",$B189-'Lists &amp; Settings'!$B$2))</f>
        <v/>
      </c>
      <c r="X189" s="23">
        <f>IF($A189="","",IF(OR($B189="",$C189="",$F189="",$I189="",$K189=""),"Missing Required Field",IF(AND($I189&lt;&gt;"Canceled",$B189&lt;'Lists &amp; Settings'!$B$2),"Past Appointment",IF(OR($O189="Inactive",$O189="Unable to Confirm"),"Coverage Issue",IF(AND($I189&lt;&gt;"Verified",$I189&lt;&gt;"Canceled",$M189&lt;&gt;"",$M189&lt;'Lists &amp; Settings'!$B$2),"Overdue Follow-Up",IF(AND($I189&lt;&gt;"Verified",$I189&lt;&gt;"Canceled",$B189&gt;='Lists &amp; Settings'!$B$2,$B189&lt;='Lists &amp; Settings'!$B$2+'Lists &amp; Settings'!$B$3),"Due Soon",IF(AND($I189&lt;&gt;"Verified",$I189&lt;&gt;"Canceled",$L189&lt;&gt;"",$L189&lt;='Lists &amp; Settings'!$B$2-'Lists &amp; Settings'!$B$4),"Stale Activity","On Track"))))))</f>
        <v/>
      </c>
      <c r="Y189" s="17" t="n"/>
    </row>
    <row r="190">
      <c r="A190" s="16" t="n"/>
      <c r="B190" s="17" t="n"/>
      <c r="C190" s="16" t="n"/>
      <c r="D190" s="16" t="n"/>
      <c r="E190" s="16" t="n"/>
      <c r="F190" s="16" t="n"/>
      <c r="G190" s="16" t="n"/>
      <c r="H190" s="16" t="n"/>
      <c r="I190" s="18" t="n"/>
      <c r="J190" s="18" t="n"/>
      <c r="K190" s="16" t="n"/>
      <c r="L190" s="17" t="n"/>
      <c r="M190" s="17" t="n"/>
      <c r="N190" s="18" t="n"/>
      <c r="O190" s="18" t="n"/>
      <c r="P190" s="19" t="n"/>
      <c r="Q190" s="19" t="n"/>
      <c r="R190" s="20" t="n"/>
      <c r="S190" s="18" t="n"/>
      <c r="T190" s="18" t="n"/>
      <c r="U190" s="16" t="n"/>
      <c r="V190" s="21" t="n"/>
      <c r="W190" s="22">
        <f>IF($A190="","",IF($B190="","",$B190-'Lists &amp; Settings'!$B$2))</f>
        <v/>
      </c>
      <c r="X190" s="23">
        <f>IF($A190="","",IF(OR($B190="",$C190="",$F190="",$I190="",$K190=""),"Missing Required Field",IF(AND($I190&lt;&gt;"Canceled",$B190&lt;'Lists &amp; Settings'!$B$2),"Past Appointment",IF(OR($O190="Inactive",$O190="Unable to Confirm"),"Coverage Issue",IF(AND($I190&lt;&gt;"Verified",$I190&lt;&gt;"Canceled",$M190&lt;&gt;"",$M190&lt;'Lists &amp; Settings'!$B$2),"Overdue Follow-Up",IF(AND($I190&lt;&gt;"Verified",$I190&lt;&gt;"Canceled",$B190&gt;='Lists &amp; Settings'!$B$2,$B190&lt;='Lists &amp; Settings'!$B$2+'Lists &amp; Settings'!$B$3),"Due Soon",IF(AND($I190&lt;&gt;"Verified",$I190&lt;&gt;"Canceled",$L190&lt;&gt;"",$L190&lt;='Lists &amp; Settings'!$B$2-'Lists &amp; Settings'!$B$4),"Stale Activity","On Track"))))))</f>
        <v/>
      </c>
      <c r="Y190" s="17" t="n"/>
    </row>
    <row r="191">
      <c r="A191" s="16" t="n"/>
      <c r="B191" s="17" t="n"/>
      <c r="C191" s="16" t="n"/>
      <c r="D191" s="16" t="n"/>
      <c r="E191" s="16" t="n"/>
      <c r="F191" s="16" t="n"/>
      <c r="G191" s="16" t="n"/>
      <c r="H191" s="16" t="n"/>
      <c r="I191" s="18" t="n"/>
      <c r="J191" s="18" t="n"/>
      <c r="K191" s="16" t="n"/>
      <c r="L191" s="17" t="n"/>
      <c r="M191" s="17" t="n"/>
      <c r="N191" s="18" t="n"/>
      <c r="O191" s="18" t="n"/>
      <c r="P191" s="19" t="n"/>
      <c r="Q191" s="19" t="n"/>
      <c r="R191" s="20" t="n"/>
      <c r="S191" s="18" t="n"/>
      <c r="T191" s="18" t="n"/>
      <c r="U191" s="16" t="n"/>
      <c r="V191" s="21" t="n"/>
      <c r="W191" s="22">
        <f>IF($A191="","",IF($B191="","",$B191-'Lists &amp; Settings'!$B$2))</f>
        <v/>
      </c>
      <c r="X191" s="23">
        <f>IF($A191="","",IF(OR($B191="",$C191="",$F191="",$I191="",$K191=""),"Missing Required Field",IF(AND($I191&lt;&gt;"Canceled",$B191&lt;'Lists &amp; Settings'!$B$2),"Past Appointment",IF(OR($O191="Inactive",$O191="Unable to Confirm"),"Coverage Issue",IF(AND($I191&lt;&gt;"Verified",$I191&lt;&gt;"Canceled",$M191&lt;&gt;"",$M191&lt;'Lists &amp; Settings'!$B$2),"Overdue Follow-Up",IF(AND($I191&lt;&gt;"Verified",$I191&lt;&gt;"Canceled",$B191&gt;='Lists &amp; Settings'!$B$2,$B191&lt;='Lists &amp; Settings'!$B$2+'Lists &amp; Settings'!$B$3),"Due Soon",IF(AND($I191&lt;&gt;"Verified",$I191&lt;&gt;"Canceled",$L191&lt;&gt;"",$L191&lt;='Lists &amp; Settings'!$B$2-'Lists &amp; Settings'!$B$4),"Stale Activity","On Track"))))))</f>
        <v/>
      </c>
      <c r="Y191" s="17" t="n"/>
    </row>
    <row r="192">
      <c r="A192" s="16" t="n"/>
      <c r="B192" s="17" t="n"/>
      <c r="C192" s="16" t="n"/>
      <c r="D192" s="16" t="n"/>
      <c r="E192" s="16" t="n"/>
      <c r="F192" s="16" t="n"/>
      <c r="G192" s="16" t="n"/>
      <c r="H192" s="16" t="n"/>
      <c r="I192" s="18" t="n"/>
      <c r="J192" s="18" t="n"/>
      <c r="K192" s="16" t="n"/>
      <c r="L192" s="17" t="n"/>
      <c r="M192" s="17" t="n"/>
      <c r="N192" s="18" t="n"/>
      <c r="O192" s="18" t="n"/>
      <c r="P192" s="19" t="n"/>
      <c r="Q192" s="19" t="n"/>
      <c r="R192" s="20" t="n"/>
      <c r="S192" s="18" t="n"/>
      <c r="T192" s="18" t="n"/>
      <c r="U192" s="16" t="n"/>
      <c r="V192" s="21" t="n"/>
      <c r="W192" s="22">
        <f>IF($A192="","",IF($B192="","",$B192-'Lists &amp; Settings'!$B$2))</f>
        <v/>
      </c>
      <c r="X192" s="23">
        <f>IF($A192="","",IF(OR($B192="",$C192="",$F192="",$I192="",$K192=""),"Missing Required Field",IF(AND($I192&lt;&gt;"Canceled",$B192&lt;'Lists &amp; Settings'!$B$2),"Past Appointment",IF(OR($O192="Inactive",$O192="Unable to Confirm"),"Coverage Issue",IF(AND($I192&lt;&gt;"Verified",$I192&lt;&gt;"Canceled",$M192&lt;&gt;"",$M192&lt;'Lists &amp; Settings'!$B$2),"Overdue Follow-Up",IF(AND($I192&lt;&gt;"Verified",$I192&lt;&gt;"Canceled",$B192&gt;='Lists &amp; Settings'!$B$2,$B192&lt;='Lists &amp; Settings'!$B$2+'Lists &amp; Settings'!$B$3),"Due Soon",IF(AND($I192&lt;&gt;"Verified",$I192&lt;&gt;"Canceled",$L192&lt;&gt;"",$L192&lt;='Lists &amp; Settings'!$B$2-'Lists &amp; Settings'!$B$4),"Stale Activity","On Track"))))))</f>
        <v/>
      </c>
      <c r="Y192" s="17" t="n"/>
    </row>
    <row r="193">
      <c r="A193" s="16" t="n"/>
      <c r="B193" s="17" t="n"/>
      <c r="C193" s="16" t="n"/>
      <c r="D193" s="16" t="n"/>
      <c r="E193" s="16" t="n"/>
      <c r="F193" s="16" t="n"/>
      <c r="G193" s="16" t="n"/>
      <c r="H193" s="16" t="n"/>
      <c r="I193" s="18" t="n"/>
      <c r="J193" s="18" t="n"/>
      <c r="K193" s="16" t="n"/>
      <c r="L193" s="17" t="n"/>
      <c r="M193" s="17" t="n"/>
      <c r="N193" s="18" t="n"/>
      <c r="O193" s="18" t="n"/>
      <c r="P193" s="19" t="n"/>
      <c r="Q193" s="19" t="n"/>
      <c r="R193" s="20" t="n"/>
      <c r="S193" s="18" t="n"/>
      <c r="T193" s="18" t="n"/>
      <c r="U193" s="16" t="n"/>
      <c r="V193" s="21" t="n"/>
      <c r="W193" s="22">
        <f>IF($A193="","",IF($B193="","",$B193-'Lists &amp; Settings'!$B$2))</f>
        <v/>
      </c>
      <c r="X193" s="23">
        <f>IF($A193="","",IF(OR($B193="",$C193="",$F193="",$I193="",$K193=""),"Missing Required Field",IF(AND($I193&lt;&gt;"Canceled",$B193&lt;'Lists &amp; Settings'!$B$2),"Past Appointment",IF(OR($O193="Inactive",$O193="Unable to Confirm"),"Coverage Issue",IF(AND($I193&lt;&gt;"Verified",$I193&lt;&gt;"Canceled",$M193&lt;&gt;"",$M193&lt;'Lists &amp; Settings'!$B$2),"Overdue Follow-Up",IF(AND($I193&lt;&gt;"Verified",$I193&lt;&gt;"Canceled",$B193&gt;='Lists &amp; Settings'!$B$2,$B193&lt;='Lists &amp; Settings'!$B$2+'Lists &amp; Settings'!$B$3),"Due Soon",IF(AND($I193&lt;&gt;"Verified",$I193&lt;&gt;"Canceled",$L193&lt;&gt;"",$L193&lt;='Lists &amp; Settings'!$B$2-'Lists &amp; Settings'!$B$4),"Stale Activity","On Track"))))))</f>
        <v/>
      </c>
      <c r="Y193" s="17" t="n"/>
    </row>
    <row r="194">
      <c r="A194" s="16" t="n"/>
      <c r="B194" s="17" t="n"/>
      <c r="C194" s="16" t="n"/>
      <c r="D194" s="16" t="n"/>
      <c r="E194" s="16" t="n"/>
      <c r="F194" s="16" t="n"/>
      <c r="G194" s="16" t="n"/>
      <c r="H194" s="16" t="n"/>
      <c r="I194" s="18" t="n"/>
      <c r="J194" s="18" t="n"/>
      <c r="K194" s="16" t="n"/>
      <c r="L194" s="17" t="n"/>
      <c r="M194" s="17" t="n"/>
      <c r="N194" s="18" t="n"/>
      <c r="O194" s="18" t="n"/>
      <c r="P194" s="19" t="n"/>
      <c r="Q194" s="19" t="n"/>
      <c r="R194" s="20" t="n"/>
      <c r="S194" s="18" t="n"/>
      <c r="T194" s="18" t="n"/>
      <c r="U194" s="16" t="n"/>
      <c r="V194" s="21" t="n"/>
      <c r="W194" s="22">
        <f>IF($A194="","",IF($B194="","",$B194-'Lists &amp; Settings'!$B$2))</f>
        <v/>
      </c>
      <c r="X194" s="23">
        <f>IF($A194="","",IF(OR($B194="",$C194="",$F194="",$I194="",$K194=""),"Missing Required Field",IF(AND($I194&lt;&gt;"Canceled",$B194&lt;'Lists &amp; Settings'!$B$2),"Past Appointment",IF(OR($O194="Inactive",$O194="Unable to Confirm"),"Coverage Issue",IF(AND($I194&lt;&gt;"Verified",$I194&lt;&gt;"Canceled",$M194&lt;&gt;"",$M194&lt;'Lists &amp; Settings'!$B$2),"Overdue Follow-Up",IF(AND($I194&lt;&gt;"Verified",$I194&lt;&gt;"Canceled",$B194&gt;='Lists &amp; Settings'!$B$2,$B194&lt;='Lists &amp; Settings'!$B$2+'Lists &amp; Settings'!$B$3),"Due Soon",IF(AND($I194&lt;&gt;"Verified",$I194&lt;&gt;"Canceled",$L194&lt;&gt;"",$L194&lt;='Lists &amp; Settings'!$B$2-'Lists &amp; Settings'!$B$4),"Stale Activity","On Track"))))))</f>
        <v/>
      </c>
      <c r="Y194" s="17" t="n"/>
    </row>
    <row r="195">
      <c r="A195" s="16" t="n"/>
      <c r="B195" s="17" t="n"/>
      <c r="C195" s="16" t="n"/>
      <c r="D195" s="16" t="n"/>
      <c r="E195" s="16" t="n"/>
      <c r="F195" s="16" t="n"/>
      <c r="G195" s="16" t="n"/>
      <c r="H195" s="16" t="n"/>
      <c r="I195" s="18" t="n"/>
      <c r="J195" s="18" t="n"/>
      <c r="K195" s="16" t="n"/>
      <c r="L195" s="17" t="n"/>
      <c r="M195" s="17" t="n"/>
      <c r="N195" s="18" t="n"/>
      <c r="O195" s="18" t="n"/>
      <c r="P195" s="19" t="n"/>
      <c r="Q195" s="19" t="n"/>
      <c r="R195" s="20" t="n"/>
      <c r="S195" s="18" t="n"/>
      <c r="T195" s="18" t="n"/>
      <c r="U195" s="16" t="n"/>
      <c r="V195" s="21" t="n"/>
      <c r="W195" s="22">
        <f>IF($A195="","",IF($B195="","",$B195-'Lists &amp; Settings'!$B$2))</f>
        <v/>
      </c>
      <c r="X195" s="23">
        <f>IF($A195="","",IF(OR($B195="",$C195="",$F195="",$I195="",$K195=""),"Missing Required Field",IF(AND($I195&lt;&gt;"Canceled",$B195&lt;'Lists &amp; Settings'!$B$2),"Past Appointment",IF(OR($O195="Inactive",$O195="Unable to Confirm"),"Coverage Issue",IF(AND($I195&lt;&gt;"Verified",$I195&lt;&gt;"Canceled",$M195&lt;&gt;"",$M195&lt;'Lists &amp; Settings'!$B$2),"Overdue Follow-Up",IF(AND($I195&lt;&gt;"Verified",$I195&lt;&gt;"Canceled",$B195&gt;='Lists &amp; Settings'!$B$2,$B195&lt;='Lists &amp; Settings'!$B$2+'Lists &amp; Settings'!$B$3),"Due Soon",IF(AND($I195&lt;&gt;"Verified",$I195&lt;&gt;"Canceled",$L195&lt;&gt;"",$L195&lt;='Lists &amp; Settings'!$B$2-'Lists &amp; Settings'!$B$4),"Stale Activity","On Track"))))))</f>
        <v/>
      </c>
      <c r="Y195" s="17" t="n"/>
    </row>
    <row r="196">
      <c r="A196" s="16" t="n"/>
      <c r="B196" s="17" t="n"/>
      <c r="C196" s="16" t="n"/>
      <c r="D196" s="16" t="n"/>
      <c r="E196" s="16" t="n"/>
      <c r="F196" s="16" t="n"/>
      <c r="G196" s="16" t="n"/>
      <c r="H196" s="16" t="n"/>
      <c r="I196" s="18" t="n"/>
      <c r="J196" s="18" t="n"/>
      <c r="K196" s="16" t="n"/>
      <c r="L196" s="17" t="n"/>
      <c r="M196" s="17" t="n"/>
      <c r="N196" s="18" t="n"/>
      <c r="O196" s="18" t="n"/>
      <c r="P196" s="19" t="n"/>
      <c r="Q196" s="19" t="n"/>
      <c r="R196" s="20" t="n"/>
      <c r="S196" s="18" t="n"/>
      <c r="T196" s="18" t="n"/>
      <c r="U196" s="16" t="n"/>
      <c r="V196" s="21" t="n"/>
      <c r="W196" s="22">
        <f>IF($A196="","",IF($B196="","",$B196-'Lists &amp; Settings'!$B$2))</f>
        <v/>
      </c>
      <c r="X196" s="23">
        <f>IF($A196="","",IF(OR($B196="",$C196="",$F196="",$I196="",$K196=""),"Missing Required Field",IF(AND($I196&lt;&gt;"Canceled",$B196&lt;'Lists &amp; Settings'!$B$2),"Past Appointment",IF(OR($O196="Inactive",$O196="Unable to Confirm"),"Coverage Issue",IF(AND($I196&lt;&gt;"Verified",$I196&lt;&gt;"Canceled",$M196&lt;&gt;"",$M196&lt;'Lists &amp; Settings'!$B$2),"Overdue Follow-Up",IF(AND($I196&lt;&gt;"Verified",$I196&lt;&gt;"Canceled",$B196&gt;='Lists &amp; Settings'!$B$2,$B196&lt;='Lists &amp; Settings'!$B$2+'Lists &amp; Settings'!$B$3),"Due Soon",IF(AND($I196&lt;&gt;"Verified",$I196&lt;&gt;"Canceled",$L196&lt;&gt;"",$L196&lt;='Lists &amp; Settings'!$B$2-'Lists &amp; Settings'!$B$4),"Stale Activity","On Track"))))))</f>
        <v/>
      </c>
      <c r="Y196" s="17" t="n"/>
    </row>
    <row r="197">
      <c r="A197" s="16" t="n"/>
      <c r="B197" s="17" t="n"/>
      <c r="C197" s="16" t="n"/>
      <c r="D197" s="16" t="n"/>
      <c r="E197" s="16" t="n"/>
      <c r="F197" s="16" t="n"/>
      <c r="G197" s="16" t="n"/>
      <c r="H197" s="16" t="n"/>
      <c r="I197" s="18" t="n"/>
      <c r="J197" s="18" t="n"/>
      <c r="K197" s="16" t="n"/>
      <c r="L197" s="17" t="n"/>
      <c r="M197" s="17" t="n"/>
      <c r="N197" s="18" t="n"/>
      <c r="O197" s="18" t="n"/>
      <c r="P197" s="19" t="n"/>
      <c r="Q197" s="19" t="n"/>
      <c r="R197" s="20" t="n"/>
      <c r="S197" s="18" t="n"/>
      <c r="T197" s="18" t="n"/>
      <c r="U197" s="16" t="n"/>
      <c r="V197" s="21" t="n"/>
      <c r="W197" s="22">
        <f>IF($A197="","",IF($B197="","",$B197-'Lists &amp; Settings'!$B$2))</f>
        <v/>
      </c>
      <c r="X197" s="23">
        <f>IF($A197="","",IF(OR($B197="",$C197="",$F197="",$I197="",$K197=""),"Missing Required Field",IF(AND($I197&lt;&gt;"Canceled",$B197&lt;'Lists &amp; Settings'!$B$2),"Past Appointment",IF(OR($O197="Inactive",$O197="Unable to Confirm"),"Coverage Issue",IF(AND($I197&lt;&gt;"Verified",$I197&lt;&gt;"Canceled",$M197&lt;&gt;"",$M197&lt;'Lists &amp; Settings'!$B$2),"Overdue Follow-Up",IF(AND($I197&lt;&gt;"Verified",$I197&lt;&gt;"Canceled",$B197&gt;='Lists &amp; Settings'!$B$2,$B197&lt;='Lists &amp; Settings'!$B$2+'Lists &amp; Settings'!$B$3),"Due Soon",IF(AND($I197&lt;&gt;"Verified",$I197&lt;&gt;"Canceled",$L197&lt;&gt;"",$L197&lt;='Lists &amp; Settings'!$B$2-'Lists &amp; Settings'!$B$4),"Stale Activity","On Track"))))))</f>
        <v/>
      </c>
      <c r="Y197" s="17" t="n"/>
    </row>
    <row r="198">
      <c r="A198" s="16" t="n"/>
      <c r="B198" s="17" t="n"/>
      <c r="C198" s="16" t="n"/>
      <c r="D198" s="16" t="n"/>
      <c r="E198" s="16" t="n"/>
      <c r="F198" s="16" t="n"/>
      <c r="G198" s="16" t="n"/>
      <c r="H198" s="16" t="n"/>
      <c r="I198" s="18" t="n"/>
      <c r="J198" s="18" t="n"/>
      <c r="K198" s="16" t="n"/>
      <c r="L198" s="17" t="n"/>
      <c r="M198" s="17" t="n"/>
      <c r="N198" s="18" t="n"/>
      <c r="O198" s="18" t="n"/>
      <c r="P198" s="19" t="n"/>
      <c r="Q198" s="19" t="n"/>
      <c r="R198" s="20" t="n"/>
      <c r="S198" s="18" t="n"/>
      <c r="T198" s="18" t="n"/>
      <c r="U198" s="16" t="n"/>
      <c r="V198" s="21" t="n"/>
      <c r="W198" s="22">
        <f>IF($A198="","",IF($B198="","",$B198-'Lists &amp; Settings'!$B$2))</f>
        <v/>
      </c>
      <c r="X198" s="23">
        <f>IF($A198="","",IF(OR($B198="",$C198="",$F198="",$I198="",$K198=""),"Missing Required Field",IF(AND($I198&lt;&gt;"Canceled",$B198&lt;'Lists &amp; Settings'!$B$2),"Past Appointment",IF(OR($O198="Inactive",$O198="Unable to Confirm"),"Coverage Issue",IF(AND($I198&lt;&gt;"Verified",$I198&lt;&gt;"Canceled",$M198&lt;&gt;"",$M198&lt;'Lists &amp; Settings'!$B$2),"Overdue Follow-Up",IF(AND($I198&lt;&gt;"Verified",$I198&lt;&gt;"Canceled",$B198&gt;='Lists &amp; Settings'!$B$2,$B198&lt;='Lists &amp; Settings'!$B$2+'Lists &amp; Settings'!$B$3),"Due Soon",IF(AND($I198&lt;&gt;"Verified",$I198&lt;&gt;"Canceled",$L198&lt;&gt;"",$L198&lt;='Lists &amp; Settings'!$B$2-'Lists &amp; Settings'!$B$4),"Stale Activity","On Track"))))))</f>
        <v/>
      </c>
      <c r="Y198" s="17" t="n"/>
    </row>
    <row r="199">
      <c r="A199" s="16" t="n"/>
      <c r="B199" s="17" t="n"/>
      <c r="C199" s="16" t="n"/>
      <c r="D199" s="16" t="n"/>
      <c r="E199" s="16" t="n"/>
      <c r="F199" s="16" t="n"/>
      <c r="G199" s="16" t="n"/>
      <c r="H199" s="16" t="n"/>
      <c r="I199" s="18" t="n"/>
      <c r="J199" s="18" t="n"/>
      <c r="K199" s="16" t="n"/>
      <c r="L199" s="17" t="n"/>
      <c r="M199" s="17" t="n"/>
      <c r="N199" s="18" t="n"/>
      <c r="O199" s="18" t="n"/>
      <c r="P199" s="19" t="n"/>
      <c r="Q199" s="19" t="n"/>
      <c r="R199" s="20" t="n"/>
      <c r="S199" s="18" t="n"/>
      <c r="T199" s="18" t="n"/>
      <c r="U199" s="16" t="n"/>
      <c r="V199" s="21" t="n"/>
      <c r="W199" s="22">
        <f>IF($A199="","",IF($B199="","",$B199-'Lists &amp; Settings'!$B$2))</f>
        <v/>
      </c>
      <c r="X199" s="23">
        <f>IF($A199="","",IF(OR($B199="",$C199="",$F199="",$I199="",$K199=""),"Missing Required Field",IF(AND($I199&lt;&gt;"Canceled",$B199&lt;'Lists &amp; Settings'!$B$2),"Past Appointment",IF(OR($O199="Inactive",$O199="Unable to Confirm"),"Coverage Issue",IF(AND($I199&lt;&gt;"Verified",$I199&lt;&gt;"Canceled",$M199&lt;&gt;"",$M199&lt;'Lists &amp; Settings'!$B$2),"Overdue Follow-Up",IF(AND($I199&lt;&gt;"Verified",$I199&lt;&gt;"Canceled",$B199&gt;='Lists &amp; Settings'!$B$2,$B199&lt;='Lists &amp; Settings'!$B$2+'Lists &amp; Settings'!$B$3),"Due Soon",IF(AND($I199&lt;&gt;"Verified",$I199&lt;&gt;"Canceled",$L199&lt;&gt;"",$L199&lt;='Lists &amp; Settings'!$B$2-'Lists &amp; Settings'!$B$4),"Stale Activity","On Track"))))))</f>
        <v/>
      </c>
      <c r="Y199" s="17" t="n"/>
    </row>
    <row r="200">
      <c r="A200" s="16" t="n"/>
      <c r="B200" s="17" t="n"/>
      <c r="C200" s="16" t="n"/>
      <c r="D200" s="16" t="n"/>
      <c r="E200" s="16" t="n"/>
      <c r="F200" s="16" t="n"/>
      <c r="G200" s="16" t="n"/>
      <c r="H200" s="16" t="n"/>
      <c r="I200" s="18" t="n"/>
      <c r="J200" s="18" t="n"/>
      <c r="K200" s="16" t="n"/>
      <c r="L200" s="17" t="n"/>
      <c r="M200" s="17" t="n"/>
      <c r="N200" s="18" t="n"/>
      <c r="O200" s="18" t="n"/>
      <c r="P200" s="19" t="n"/>
      <c r="Q200" s="19" t="n"/>
      <c r="R200" s="20" t="n"/>
      <c r="S200" s="18" t="n"/>
      <c r="T200" s="18" t="n"/>
      <c r="U200" s="16" t="n"/>
      <c r="V200" s="21" t="n"/>
      <c r="W200" s="22">
        <f>IF($A200="","",IF($B200="","",$B200-'Lists &amp; Settings'!$B$2))</f>
        <v/>
      </c>
      <c r="X200" s="23">
        <f>IF($A200="","",IF(OR($B200="",$C200="",$F200="",$I200="",$K200=""),"Missing Required Field",IF(AND($I200&lt;&gt;"Canceled",$B200&lt;'Lists &amp; Settings'!$B$2),"Past Appointment",IF(OR($O200="Inactive",$O200="Unable to Confirm"),"Coverage Issue",IF(AND($I200&lt;&gt;"Verified",$I200&lt;&gt;"Canceled",$M200&lt;&gt;"",$M200&lt;'Lists &amp; Settings'!$B$2),"Overdue Follow-Up",IF(AND($I200&lt;&gt;"Verified",$I200&lt;&gt;"Canceled",$B200&gt;='Lists &amp; Settings'!$B$2,$B200&lt;='Lists &amp; Settings'!$B$2+'Lists &amp; Settings'!$B$3),"Due Soon",IF(AND($I200&lt;&gt;"Verified",$I200&lt;&gt;"Canceled",$L200&lt;&gt;"",$L200&lt;='Lists &amp; Settings'!$B$2-'Lists &amp; Settings'!$B$4),"Stale Activity","On Track"))))))</f>
        <v/>
      </c>
      <c r="Y200" s="17" t="n"/>
    </row>
    <row r="201">
      <c r="A201" s="16" t="n"/>
      <c r="B201" s="17" t="n"/>
      <c r="C201" s="16" t="n"/>
      <c r="D201" s="16" t="n"/>
      <c r="E201" s="16" t="n"/>
      <c r="F201" s="16" t="n"/>
      <c r="G201" s="16" t="n"/>
      <c r="H201" s="16" t="n"/>
      <c r="I201" s="18" t="n"/>
      <c r="J201" s="18" t="n"/>
      <c r="K201" s="16" t="n"/>
      <c r="L201" s="17" t="n"/>
      <c r="M201" s="17" t="n"/>
      <c r="N201" s="18" t="n"/>
      <c r="O201" s="18" t="n"/>
      <c r="P201" s="19" t="n"/>
      <c r="Q201" s="19" t="n"/>
      <c r="R201" s="20" t="n"/>
      <c r="S201" s="18" t="n"/>
      <c r="T201" s="18" t="n"/>
      <c r="U201" s="16" t="n"/>
      <c r="V201" s="21" t="n"/>
      <c r="W201" s="22">
        <f>IF($A201="","",IF($B201="","",$B201-'Lists &amp; Settings'!$B$2))</f>
        <v/>
      </c>
      <c r="X201" s="23">
        <f>IF($A201="","",IF(OR($B201="",$C201="",$F201="",$I201="",$K201=""),"Missing Required Field",IF(AND($I201&lt;&gt;"Canceled",$B201&lt;'Lists &amp; Settings'!$B$2),"Past Appointment",IF(OR($O201="Inactive",$O201="Unable to Confirm"),"Coverage Issue",IF(AND($I201&lt;&gt;"Verified",$I201&lt;&gt;"Canceled",$M201&lt;&gt;"",$M201&lt;'Lists &amp; Settings'!$B$2),"Overdue Follow-Up",IF(AND($I201&lt;&gt;"Verified",$I201&lt;&gt;"Canceled",$B201&gt;='Lists &amp; Settings'!$B$2,$B201&lt;='Lists &amp; Settings'!$B$2+'Lists &amp; Settings'!$B$3),"Due Soon",IF(AND($I201&lt;&gt;"Verified",$I201&lt;&gt;"Canceled",$L201&lt;&gt;"",$L201&lt;='Lists &amp; Settings'!$B$2-'Lists &amp; Settings'!$B$4),"Stale Activity","On Track"))))))</f>
        <v/>
      </c>
      <c r="Y201" s="17" t="n"/>
    </row>
    <row r="202">
      <c r="A202" s="16" t="n"/>
      <c r="B202" s="17" t="n"/>
      <c r="C202" s="16" t="n"/>
      <c r="D202" s="16" t="n"/>
      <c r="E202" s="16" t="n"/>
      <c r="F202" s="16" t="n"/>
      <c r="G202" s="16" t="n"/>
      <c r="H202" s="16" t="n"/>
      <c r="I202" s="18" t="n"/>
      <c r="J202" s="18" t="n"/>
      <c r="K202" s="16" t="n"/>
      <c r="L202" s="17" t="n"/>
      <c r="M202" s="17" t="n"/>
      <c r="N202" s="18" t="n"/>
      <c r="O202" s="18" t="n"/>
      <c r="P202" s="19" t="n"/>
      <c r="Q202" s="19" t="n"/>
      <c r="R202" s="20" t="n"/>
      <c r="S202" s="18" t="n"/>
      <c r="T202" s="18" t="n"/>
      <c r="U202" s="16" t="n"/>
      <c r="V202" s="21" t="n"/>
      <c r="W202" s="22">
        <f>IF($A202="","",IF($B202="","",$B202-'Lists &amp; Settings'!$B$2))</f>
        <v/>
      </c>
      <c r="X202" s="23">
        <f>IF($A202="","",IF(OR($B202="",$C202="",$F202="",$I202="",$K202=""),"Missing Required Field",IF(AND($I202&lt;&gt;"Canceled",$B202&lt;'Lists &amp; Settings'!$B$2),"Past Appointment",IF(OR($O202="Inactive",$O202="Unable to Confirm"),"Coverage Issue",IF(AND($I202&lt;&gt;"Verified",$I202&lt;&gt;"Canceled",$M202&lt;&gt;"",$M202&lt;'Lists &amp; Settings'!$B$2),"Overdue Follow-Up",IF(AND($I202&lt;&gt;"Verified",$I202&lt;&gt;"Canceled",$B202&gt;='Lists &amp; Settings'!$B$2,$B202&lt;='Lists &amp; Settings'!$B$2+'Lists &amp; Settings'!$B$3),"Due Soon",IF(AND($I202&lt;&gt;"Verified",$I202&lt;&gt;"Canceled",$L202&lt;&gt;"",$L202&lt;='Lists &amp; Settings'!$B$2-'Lists &amp; Settings'!$B$4),"Stale Activity","On Track"))))))</f>
        <v/>
      </c>
      <c r="Y202" s="17" t="n"/>
    </row>
    <row r="203">
      <c r="A203" s="16" t="n"/>
      <c r="B203" s="17" t="n"/>
      <c r="C203" s="16" t="n"/>
      <c r="D203" s="16" t="n"/>
      <c r="E203" s="16" t="n"/>
      <c r="F203" s="16" t="n"/>
      <c r="G203" s="16" t="n"/>
      <c r="H203" s="16" t="n"/>
      <c r="I203" s="18" t="n"/>
      <c r="J203" s="18" t="n"/>
      <c r="K203" s="16" t="n"/>
      <c r="L203" s="17" t="n"/>
      <c r="M203" s="17" t="n"/>
      <c r="N203" s="18" t="n"/>
      <c r="O203" s="18" t="n"/>
      <c r="P203" s="19" t="n"/>
      <c r="Q203" s="19" t="n"/>
      <c r="R203" s="20" t="n"/>
      <c r="S203" s="18" t="n"/>
      <c r="T203" s="18" t="n"/>
      <c r="U203" s="16" t="n"/>
      <c r="V203" s="21" t="n"/>
      <c r="W203" s="22">
        <f>IF($A203="","",IF($B203="","",$B203-'Lists &amp; Settings'!$B$2))</f>
        <v/>
      </c>
      <c r="X203" s="23">
        <f>IF($A203="","",IF(OR($B203="",$C203="",$F203="",$I203="",$K203=""),"Missing Required Field",IF(AND($I203&lt;&gt;"Canceled",$B203&lt;'Lists &amp; Settings'!$B$2),"Past Appointment",IF(OR($O203="Inactive",$O203="Unable to Confirm"),"Coverage Issue",IF(AND($I203&lt;&gt;"Verified",$I203&lt;&gt;"Canceled",$M203&lt;&gt;"",$M203&lt;'Lists &amp; Settings'!$B$2),"Overdue Follow-Up",IF(AND($I203&lt;&gt;"Verified",$I203&lt;&gt;"Canceled",$B203&gt;='Lists &amp; Settings'!$B$2,$B203&lt;='Lists &amp; Settings'!$B$2+'Lists &amp; Settings'!$B$3),"Due Soon",IF(AND($I203&lt;&gt;"Verified",$I203&lt;&gt;"Canceled",$L203&lt;&gt;"",$L203&lt;='Lists &amp; Settings'!$B$2-'Lists &amp; Settings'!$B$4),"Stale Activity","On Track"))))))</f>
        <v/>
      </c>
      <c r="Y203" s="17" t="n"/>
    </row>
    <row r="204">
      <c r="A204" s="16" t="n"/>
      <c r="B204" s="17" t="n"/>
      <c r="C204" s="16" t="n"/>
      <c r="D204" s="16" t="n"/>
      <c r="E204" s="16" t="n"/>
      <c r="F204" s="16" t="n"/>
      <c r="G204" s="16" t="n"/>
      <c r="H204" s="16" t="n"/>
      <c r="I204" s="18" t="n"/>
      <c r="J204" s="18" t="n"/>
      <c r="K204" s="16" t="n"/>
      <c r="L204" s="17" t="n"/>
      <c r="M204" s="17" t="n"/>
      <c r="N204" s="18" t="n"/>
      <c r="O204" s="18" t="n"/>
      <c r="P204" s="19" t="n"/>
      <c r="Q204" s="19" t="n"/>
      <c r="R204" s="20" t="n"/>
      <c r="S204" s="18" t="n"/>
      <c r="T204" s="18" t="n"/>
      <c r="U204" s="16" t="n"/>
      <c r="V204" s="21" t="n"/>
      <c r="W204" s="22">
        <f>IF($A204="","",IF($B204="","",$B204-'Lists &amp; Settings'!$B$2))</f>
        <v/>
      </c>
      <c r="X204" s="23">
        <f>IF($A204="","",IF(OR($B204="",$C204="",$F204="",$I204="",$K204=""),"Missing Required Field",IF(AND($I204&lt;&gt;"Canceled",$B204&lt;'Lists &amp; Settings'!$B$2),"Past Appointment",IF(OR($O204="Inactive",$O204="Unable to Confirm"),"Coverage Issue",IF(AND($I204&lt;&gt;"Verified",$I204&lt;&gt;"Canceled",$M204&lt;&gt;"",$M204&lt;'Lists &amp; Settings'!$B$2),"Overdue Follow-Up",IF(AND($I204&lt;&gt;"Verified",$I204&lt;&gt;"Canceled",$B204&gt;='Lists &amp; Settings'!$B$2,$B204&lt;='Lists &amp; Settings'!$B$2+'Lists &amp; Settings'!$B$3),"Due Soon",IF(AND($I204&lt;&gt;"Verified",$I204&lt;&gt;"Canceled",$L204&lt;&gt;"",$L204&lt;='Lists &amp; Settings'!$B$2-'Lists &amp; Settings'!$B$4),"Stale Activity","On Track"))))))</f>
        <v/>
      </c>
      <c r="Y204" s="17" t="n"/>
    </row>
    <row r="205">
      <c r="A205" s="16" t="n"/>
      <c r="B205" s="17" t="n"/>
      <c r="C205" s="16" t="n"/>
      <c r="D205" s="16" t="n"/>
      <c r="E205" s="16" t="n"/>
      <c r="F205" s="16" t="n"/>
      <c r="G205" s="16" t="n"/>
      <c r="H205" s="16" t="n"/>
      <c r="I205" s="18" t="n"/>
      <c r="J205" s="18" t="n"/>
      <c r="K205" s="16" t="n"/>
      <c r="L205" s="17" t="n"/>
      <c r="M205" s="17" t="n"/>
      <c r="N205" s="18" t="n"/>
      <c r="O205" s="18" t="n"/>
      <c r="P205" s="19" t="n"/>
      <c r="Q205" s="19" t="n"/>
      <c r="R205" s="20" t="n"/>
      <c r="S205" s="18" t="n"/>
      <c r="T205" s="18" t="n"/>
      <c r="U205" s="16" t="n"/>
      <c r="V205" s="21" t="n"/>
      <c r="W205" s="22">
        <f>IF($A205="","",IF($B205="","",$B205-'Lists &amp; Settings'!$B$2))</f>
        <v/>
      </c>
      <c r="X205" s="23">
        <f>IF($A205="","",IF(OR($B205="",$C205="",$F205="",$I205="",$K205=""),"Missing Required Field",IF(AND($I205&lt;&gt;"Canceled",$B205&lt;'Lists &amp; Settings'!$B$2),"Past Appointment",IF(OR($O205="Inactive",$O205="Unable to Confirm"),"Coverage Issue",IF(AND($I205&lt;&gt;"Verified",$I205&lt;&gt;"Canceled",$M205&lt;&gt;"",$M205&lt;'Lists &amp; Settings'!$B$2),"Overdue Follow-Up",IF(AND($I205&lt;&gt;"Verified",$I205&lt;&gt;"Canceled",$B205&gt;='Lists &amp; Settings'!$B$2,$B205&lt;='Lists &amp; Settings'!$B$2+'Lists &amp; Settings'!$B$3),"Due Soon",IF(AND($I205&lt;&gt;"Verified",$I205&lt;&gt;"Canceled",$L205&lt;&gt;"",$L205&lt;='Lists &amp; Settings'!$B$2-'Lists &amp; Settings'!$B$4),"Stale Activity","On Track"))))))</f>
        <v/>
      </c>
      <c r="Y205" s="17" t="n"/>
    </row>
  </sheetData>
  <autoFilter ref="A5:Y205"/>
  <mergeCells count="1">
    <mergeCell ref="A1:Y1"/>
  </mergeCells>
  <conditionalFormatting sqref="A6:Y205">
    <cfRule type="expression" priority="1" dxfId="3" stopIfTrue="1">
      <formula>$X6="Missing Required Field"</formula>
    </cfRule>
    <cfRule type="expression" priority="2" dxfId="4" stopIfTrue="1">
      <formula>$X6="Past Appointment"</formula>
    </cfRule>
    <cfRule type="expression" priority="3" dxfId="3" stopIfTrue="1">
      <formula>$X6="Coverage Issue"</formula>
    </cfRule>
    <cfRule type="expression" priority="4" dxfId="5" stopIfTrue="1">
      <formula>$X6="Overdue Follow-Up"</formula>
    </cfRule>
    <cfRule type="expression" priority="5" dxfId="6" stopIfTrue="1">
      <formula>$X6="Due Soon"</formula>
    </cfRule>
    <cfRule type="expression" priority="6" dxfId="7" stopIfTrue="1">
      <formula>$X6="Stale Activity"</formula>
    </cfRule>
  </conditionalFormatting>
  <conditionalFormatting sqref="A6:A205">
    <cfRule type="expression" priority="7" dxfId="4">
      <formula>AND($A6&lt;&gt;"",COUNTIF($A$6:$A$205,$A6)&gt;1)</formula>
    </cfRule>
  </conditionalFormatting>
  <conditionalFormatting sqref="I6:I205">
    <cfRule type="expression" priority="8" dxfId="8">
      <formula>$I6="Verified"</formula>
    </cfRule>
  </conditionalFormatting>
  <conditionalFormatting sqref="O6:O205">
    <cfRule type="expression" priority="9" dxfId="3">
      <formula>OR($O6="Inactive",$O6="Unable to Confirm")</formula>
    </cfRule>
  </conditionalFormatting>
  <conditionalFormatting sqref="M6:M205">
    <cfRule type="expression" priority="10" dxfId="3">
      <formula>AND($M6&lt;&gt;"",$L6&lt;&gt;"",$M6&lt;$L6)</formula>
    </cfRule>
  </conditionalFormatting>
  <dataValidations count="15">
    <dataValidation sqref="C6:C205" showDropDown="0" showInputMessage="1" showErrorMessage="1" allowBlank="0" errorTitle="Invalid Selection" error="Select a value from the list." type="list" errorStyle="stop">
      <formula1>'Lists &amp; Settings'!$A$9:$A$12</formula1>
    </dataValidation>
    <dataValidation sqref="F6:F205" showDropDown="0" showInputMessage="1" showErrorMessage="1" allowBlank="0" errorTitle="Invalid Selection" error="Select a value from the list." type="list" errorStyle="stop">
      <formula1>'Lists &amp; Settings'!$B$9:$B$13</formula1>
    </dataValidation>
    <dataValidation sqref="G6:G205" showDropDown="0" showInputMessage="1" showErrorMessage="1" allowBlank="0" errorTitle="Invalid Selection" error="Select a value from the list." type="list" errorStyle="stop">
      <formula1>'Lists &amp; Settings'!$C$9:$C$14</formula1>
    </dataValidation>
    <dataValidation sqref="H6:H205" showDropDown="0" showInputMessage="1" showErrorMessage="1" allowBlank="0" errorTitle="Invalid Selection" error="Select a value from the list." type="list" errorStyle="stop">
      <formula1>'Lists &amp; Settings'!$D$9:$D$16</formula1>
    </dataValidation>
    <dataValidation sqref="I6:I205" showDropDown="0" showInputMessage="1" showErrorMessage="1" allowBlank="0" errorTitle="Invalid Selection" error="Select a value from the list." type="list" errorStyle="stop">
      <formula1>'Lists &amp; Settings'!$E$9:$E$14</formula1>
    </dataValidation>
    <dataValidation sqref="J6:J205" showDropDown="0" showInputMessage="1" showErrorMessage="1" allowBlank="0" errorTitle="Invalid Selection" error="Select a value from the list." type="list" errorStyle="stop">
      <formula1>'Lists &amp; Settings'!$F$9:$F$12</formula1>
    </dataValidation>
    <dataValidation sqref="K6:K205" showDropDown="0" showInputMessage="1" showErrorMessage="1" allowBlank="0" errorTitle="Invalid Selection" error="Select a value from the list." type="list" errorStyle="stop">
      <formula1>'Lists &amp; Settings'!$G$9:$G$13</formula1>
    </dataValidation>
    <dataValidation sqref="N6:N205" showDropDown="0" showInputMessage="1" showErrorMessage="1" allowBlank="0" errorTitle="Invalid Selection" error="Select a value from the list." type="list" errorStyle="stop">
      <formula1>'Lists &amp; Settings'!$H$9:$H$12</formula1>
    </dataValidation>
    <dataValidation sqref="O6:O205" showDropDown="0" showInputMessage="1" showErrorMessage="1" allowBlank="0" errorTitle="Invalid Selection" error="Select a value from the list." type="list" errorStyle="stop">
      <formula1>'Lists &amp; Settings'!$I$9:$I$12</formula1>
    </dataValidation>
    <dataValidation sqref="S6:S205" showDropDown="0" showInputMessage="1" showErrorMessage="1" allowBlank="0" errorTitle="Invalid Selection" error="Select a value from the list." type="list" errorStyle="stop">
      <formula1>'Lists &amp; Settings'!$J$9:$J$11</formula1>
    </dataValidation>
    <dataValidation sqref="T6:T205" showDropDown="0" showInputMessage="1" showErrorMessage="1" allowBlank="0" errorTitle="Invalid Selection" error="Select a value from the list." type="list" errorStyle="stop">
      <formula1>'Lists &amp; Settings'!$J$9:$J$11</formula1>
    </dataValidation>
    <dataValidation sqref="B6:B205 L6:M205 Y6:Y205" showDropDown="0" showInputMessage="1" showErrorMessage="1" allowBlank="0" errorTitle="Invalid Date" error="Enter a date from 01/01/2020 through 12/31/2035." type="date" errorStyle="stop" operator="between">
      <formula1>DATE(2020,1,1)</formula1>
      <formula2>DATE(2035,12,31)</formula2>
    </dataValidation>
    <dataValidation sqref="P6:Q205" showDropDown="0" showInputMessage="1" showErrorMessage="1" allowBlank="0" errorTitle="Invalid Amount" error="Enter a nonnegative U.S. dollar amount." type="decimal" errorStyle="stop" operator="between">
      <formula1>0</formula1>
      <formula2>1000000</formula2>
    </dataValidation>
    <dataValidation sqref="R6:R205" showDropDown="0" showInputMessage="1" showErrorMessage="1" allowBlank="0" errorTitle="Invalid Percentage" error="Enter a percentage from 0% through 100%." type="decimal" errorStyle="stop" operator="between">
      <formula1>0</formula1>
      <formula2>1</formula2>
    </dataValidation>
    <dataValidation sqref="A6:A205" showDropDown="0" showInputMessage="1" showErrorMessage="1" allowBlank="0" errorTitle="Duplicate Case ID" error="Case ID must be blank or unique within the tracker." type="custom" errorStyle="stop">
      <formula1>OR(A6="",COUNTIF($A$6:$A$205,A6)=1)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6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9" customWidth="1" min="1" max="1"/>
    <col width="26" customWidth="1" min="2" max="2"/>
    <col width="31" customWidth="1" min="3" max="3"/>
    <col width="27" customWidth="1" min="4" max="4"/>
    <col width="23" customWidth="1" min="5" max="5"/>
    <col width="15" customWidth="1" min="6" max="6"/>
    <col width="20" customWidth="1" min="7" max="7"/>
    <col width="22" customWidth="1" min="8" max="8"/>
    <col width="22" customWidth="1" min="9" max="9"/>
    <col width="23" customWidth="1" min="10" max="10"/>
  </cols>
  <sheetData>
    <row r="1">
      <c r="A1" s="24" t="inlineStr">
        <is>
          <t>Workbook Settings</t>
        </is>
      </c>
      <c r="B1" s="24" t="inlineStr">
        <is>
          <t>Value</t>
        </is>
      </c>
      <c r="C1" s="24" t="inlineStr">
        <is>
          <t>Guidance</t>
        </is>
      </c>
    </row>
    <row r="2">
      <c r="A2" s="25" t="inlineStr">
        <is>
          <t>As of Date</t>
        </is>
      </c>
      <c r="B2" s="26" t="n">
        <v>46271</v>
      </c>
      <c r="C2" s="25" t="inlineStr">
        <is>
          <t>Enter the operational review date.</t>
        </is>
      </c>
    </row>
    <row r="3">
      <c r="A3" s="25" t="inlineStr">
        <is>
          <t>Due Soon Window in Days</t>
        </is>
      </c>
      <c r="B3" s="27" t="n">
        <v>3</v>
      </c>
      <c r="C3" s="25" t="inlineStr">
        <is>
          <t>Open appointments within this many calendar days receive a Due Soon alert.</t>
        </is>
      </c>
    </row>
    <row r="4">
      <c r="A4" s="25" t="inlineStr">
        <is>
          <t>Stale Activity After Days</t>
        </is>
      </c>
      <c r="B4" s="27" t="n">
        <v>2</v>
      </c>
      <c r="C4" s="25" t="inlineStr">
        <is>
          <t>Open records with no recent attempt for this many calendar days receive a Stale Activity alert.</t>
        </is>
      </c>
    </row>
    <row r="5">
      <c r="A5" s="25" t="inlineStr">
        <is>
          <t>Prepared Tracker Rows</t>
        </is>
      </c>
      <c r="B5" s="28" t="n">
        <v>200</v>
      </c>
      <c r="C5" s="25" t="inlineStr">
        <is>
          <t>Informational only; do not use this value to resize formulas automatically.</t>
        </is>
      </c>
    </row>
    <row r="8" ht="32" customHeight="1">
      <c r="A8" s="29" t="inlineStr">
        <is>
          <t>Clinics</t>
        </is>
      </c>
      <c r="B8" s="29" t="inlineStr">
        <is>
          <t>Payers</t>
        </is>
      </c>
      <c r="C8" s="29" t="inlineStr">
        <is>
          <t>Plan Types</t>
        </is>
      </c>
      <c r="D8" s="29" t="inlineStr">
        <is>
          <t>Service Categories</t>
        </is>
      </c>
      <c r="E8" s="29" t="inlineStr">
        <is>
          <t>Verification Statuses</t>
        </is>
      </c>
      <c r="F8" s="29" t="inlineStr">
        <is>
          <t>Priorities</t>
        </is>
      </c>
      <c r="G8" s="29" t="inlineStr">
        <is>
          <t>Assignees</t>
        </is>
      </c>
      <c r="H8" s="29" t="inlineStr">
        <is>
          <t>Verification Methods</t>
        </is>
      </c>
      <c r="I8" s="29" t="inlineStr">
        <is>
          <t>Coverage Results</t>
        </is>
      </c>
      <c r="J8" s="29" t="inlineStr">
        <is>
          <t>Requirement Responses</t>
        </is>
      </c>
    </row>
    <row r="9">
      <c r="A9" s="30" t="inlineStr">
        <is>
          <t>Harborview Family Clinic</t>
        </is>
      </c>
      <c r="B9" s="30" t="inlineStr">
        <is>
          <t>Summit Shield Health</t>
        </is>
      </c>
      <c r="C9" s="30" t="inlineStr">
        <is>
          <t>PPO</t>
        </is>
      </c>
      <c r="D9" s="30" t="inlineStr">
        <is>
          <t>Primary Care Visit</t>
        </is>
      </c>
      <c r="E9" s="30" t="inlineStr">
        <is>
          <t>Not Started</t>
        </is>
      </c>
      <c r="F9" s="30" t="inlineStr">
        <is>
          <t>Low</t>
        </is>
      </c>
      <c r="G9" s="30" t="inlineStr">
        <is>
          <t>Avery Stone</t>
        </is>
      </c>
      <c r="H9" s="30" t="inlineStr">
        <is>
          <t>Payer Portal</t>
        </is>
      </c>
      <c r="I9" s="30" t="inlineStr">
        <is>
          <t>Active</t>
        </is>
      </c>
      <c r="J9" s="30" t="inlineStr">
        <is>
          <t>Yes</t>
        </is>
      </c>
    </row>
    <row r="10">
      <c r="A10" s="31" t="inlineStr">
        <is>
          <t>Juniper Medical Office</t>
        </is>
      </c>
      <c r="B10" s="31" t="inlineStr">
        <is>
          <t>BrightPath Benefit Plan</t>
        </is>
      </c>
      <c r="C10" s="31" t="inlineStr">
        <is>
          <t>HMO</t>
        </is>
      </c>
      <c r="D10" s="31" t="inlineStr">
        <is>
          <t>Specialist Consultation</t>
        </is>
      </c>
      <c r="E10" s="31" t="inlineStr">
        <is>
          <t>In Progress</t>
        </is>
      </c>
      <c r="F10" s="31" t="inlineStr">
        <is>
          <t>Normal</t>
        </is>
      </c>
      <c r="G10" s="31" t="inlineStr">
        <is>
          <t>Morgan Lake</t>
        </is>
      </c>
      <c r="H10" s="31" t="inlineStr">
        <is>
          <t>Phone</t>
        </is>
      </c>
      <c r="I10" s="31" t="inlineStr">
        <is>
          <t>Inactive</t>
        </is>
      </c>
      <c r="J10" s="31" t="inlineStr">
        <is>
          <t>No</t>
        </is>
      </c>
    </row>
    <row r="11">
      <c r="A11" s="30" t="inlineStr">
        <is>
          <t>Northstar Specialty Center</t>
        </is>
      </c>
      <c r="B11" s="30" t="inlineStr">
        <is>
          <t>Cedar Grove Assurance</t>
        </is>
      </c>
      <c r="C11" s="30" t="inlineStr">
        <is>
          <t>EPO</t>
        </is>
      </c>
      <c r="D11" s="30" t="inlineStr">
        <is>
          <t>Diagnostic Imaging</t>
        </is>
      </c>
      <c r="E11" s="30" t="inlineStr">
        <is>
          <t>Pending Payer</t>
        </is>
      </c>
      <c r="F11" s="30" t="inlineStr">
        <is>
          <t>High</t>
        </is>
      </c>
      <c r="G11" s="30" t="inlineStr">
        <is>
          <t>Riley Brooks</t>
        </is>
      </c>
      <c r="H11" s="30" t="inlineStr">
        <is>
          <t>Electronic Inquiry</t>
        </is>
      </c>
      <c r="I11" s="30" t="inlineStr">
        <is>
          <t>Unable to Confirm</t>
        </is>
      </c>
      <c r="J11" s="30" t="inlineStr">
        <is>
          <t>Unknown</t>
        </is>
      </c>
    </row>
    <row r="12">
      <c r="A12" s="31" t="inlineStr">
        <is>
          <t>Willow Creek Pediatrics</t>
        </is>
      </c>
      <c r="B12" s="31" t="inlineStr">
        <is>
          <t>Horizon Meadow Health</t>
        </is>
      </c>
      <c r="C12" s="31" t="inlineStr">
        <is>
          <t>POS</t>
        </is>
      </c>
      <c r="D12" s="31" t="inlineStr">
        <is>
          <t>Pediatric Office Visit</t>
        </is>
      </c>
      <c r="E12" s="31" t="inlineStr">
        <is>
          <t>Verified</t>
        </is>
      </c>
      <c r="F12" s="31" t="inlineStr">
        <is>
          <t>Urgent</t>
        </is>
      </c>
      <c r="G12" s="31" t="inlineStr">
        <is>
          <t>Jordan Reed</t>
        </is>
      </c>
      <c r="H12" s="31" t="inlineStr">
        <is>
          <t>Secure Fax</t>
        </is>
      </c>
      <c r="I12" s="31" t="inlineStr">
        <is>
          <t>Not Applicable</t>
        </is>
      </c>
    </row>
    <row r="13">
      <c r="B13" s="30" t="inlineStr">
        <is>
          <t>Silver Elm Partners</t>
        </is>
      </c>
      <c r="C13" s="30" t="inlineStr">
        <is>
          <t>Medicare Advantage</t>
        </is>
      </c>
      <c r="D13" s="30" t="inlineStr">
        <is>
          <t>Laboratory Services</t>
        </is>
      </c>
      <c r="E13" s="30" t="inlineStr">
        <is>
          <t>Unable to Verify</t>
        </is>
      </c>
      <c r="G13" s="30" t="inlineStr">
        <is>
          <t>Casey Hart</t>
        </is>
      </c>
    </row>
    <row r="14">
      <c r="C14" s="31" t="inlineStr">
        <is>
          <t>Medicaid Managed Care</t>
        </is>
      </c>
      <c r="D14" s="31" t="inlineStr">
        <is>
          <t>Therapy Evaluation</t>
        </is>
      </c>
      <c r="E14" s="31" t="inlineStr">
        <is>
          <t>Canceled</t>
        </is>
      </c>
    </row>
    <row r="15">
      <c r="D15" s="30" t="inlineStr">
        <is>
          <t>Outpatient Procedure</t>
        </is>
      </c>
    </row>
    <row r="16">
      <c r="D16" s="31" t="inlineStr">
        <is>
          <t>Preventive Visit</t>
        </is>
      </c>
    </row>
  </sheetData>
  <dataValidations count="3">
    <dataValidation sqref="B2" showDropDown="0" showInputMessage="1" showErrorMessage="1" allowBlank="0" errorTitle="Invalid Date" error="Enter a date from 01/01/2020 through 12/31/2035." type="date" errorStyle="stop" operator="between">
      <formula1>DATE(2020,1,1)</formula1>
      <formula2>DATE(2035,12,31)</formula2>
    </dataValidation>
    <dataValidation sqref="B3" showDropDown="0" showInputMessage="1" showErrorMessage="1" allowBlank="0" errorTitle="Invalid Window" error="Enter a whole number from 0 through 30." type="whole" errorStyle="stop" operator="between">
      <formula1>0</formula1>
      <formula2>30</formula2>
    </dataValidation>
    <dataValidation sqref="B4" showDropDown="0" showInputMessage="1" showErrorMessage="1" allowBlank="0" errorTitle="Invalid Threshold" error="Enter a whole number from 0 through 60." type="whole" errorStyle="stop" operator="between">
      <formula1>0</formula1>
      <formula2>60</formula2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36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5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28" customHeight="1">
      <c r="A1" s="1" t="inlineStr">
        <is>
          <t>Instructions</t>
        </is>
      </c>
    </row>
    <row r="3" ht="24" customHeight="1">
      <c r="A3" s="32" t="inlineStr">
        <is>
          <t>How to Use This Workbook</t>
        </is>
      </c>
      <c r="B3" s="32" t="inlineStr"/>
      <c r="C3" s="35" t="n"/>
      <c r="D3" s="35" t="n"/>
      <c r="E3" s="35" t="n"/>
      <c r="F3" s="36" t="n"/>
    </row>
    <row r="4" ht="30" customHeight="1">
      <c r="A4" s="33" t="inlineStr">
        <is>
          <t>1.</t>
        </is>
      </c>
      <c r="B4" s="33" t="inlineStr">
        <is>
          <t>Set the As of Date on the Lists &amp; Settings sheet.</t>
        </is>
      </c>
      <c r="C4" s="35" t="n"/>
      <c r="D4" s="35" t="n"/>
      <c r="E4" s="35" t="n"/>
      <c r="F4" s="36" t="n"/>
    </row>
    <row r="5" ht="30" customHeight="1">
      <c r="A5" s="34" t="inlineStr">
        <is>
          <t>2.</t>
        </is>
      </c>
      <c r="B5" s="34" t="inlineStr">
        <is>
          <t>Enter one appointment-related verification record per row on Eligibility Tracker.</t>
        </is>
      </c>
      <c r="C5" s="35" t="n"/>
      <c r="D5" s="35" t="n"/>
      <c r="E5" s="35" t="n"/>
      <c r="F5" s="36" t="n"/>
    </row>
    <row r="6" ht="30" customHeight="1">
      <c r="A6" s="33" t="inlineStr">
        <is>
          <t>3.</t>
        </is>
      </c>
      <c r="B6" s="33" t="inlineStr">
        <is>
          <t>Use a unique Case ID and a nonidentifying Patient Alias.</t>
        </is>
      </c>
      <c r="C6" s="35" t="n"/>
      <c r="D6" s="35" t="n"/>
      <c r="E6" s="35" t="n"/>
      <c r="F6" s="36" t="n"/>
    </row>
    <row r="7" ht="30" customHeight="1">
      <c r="A7" s="34" t="inlineStr">
        <is>
          <t>4.</t>
        </is>
      </c>
      <c r="B7" s="34" t="inlineStr">
        <is>
          <t>Complete the required fields: Appointment Date, Clinic, Payer, Verification Status, and Assigned To.</t>
        </is>
      </c>
      <c r="C7" s="35" t="n"/>
      <c r="D7" s="35" t="n"/>
      <c r="E7" s="35" t="n"/>
      <c r="F7" s="36" t="n"/>
    </row>
    <row r="8" ht="30" customHeight="1">
      <c r="A8" s="33" t="inlineStr">
        <is>
          <t>5.</t>
        </is>
      </c>
      <c r="B8" s="33" t="inlineStr">
        <is>
          <t>Record each eligibility attempt using Last Attempt Date, Verification Method, and operational notes.</t>
        </is>
      </c>
      <c r="C8" s="35" t="n"/>
      <c r="D8" s="35" t="n"/>
      <c r="E8" s="35" t="n"/>
      <c r="F8" s="36" t="n"/>
    </row>
    <row r="9" ht="30" customHeight="1">
      <c r="A9" s="34" t="inlineStr">
        <is>
          <t>6.</t>
        </is>
      </c>
      <c r="B9" s="34" t="inlineStr">
        <is>
          <t>Enter a Next Follow-Up Date when additional eligibility work is needed.</t>
        </is>
      </c>
      <c r="C9" s="35" t="n"/>
      <c r="D9" s="35" t="n"/>
      <c r="E9" s="35" t="n"/>
      <c r="F9" s="36" t="n"/>
    </row>
    <row r="10" ht="30" customHeight="1">
      <c r="A10" s="33" t="inlineStr">
        <is>
          <t>7.</t>
        </is>
      </c>
      <c r="B10" s="33" t="inlineStr">
        <is>
          <t>Update Verification Status and Coverage Result when a response is received.</t>
        </is>
      </c>
      <c r="C10" s="35" t="n"/>
      <c r="D10" s="35" t="n"/>
      <c r="E10" s="35" t="n"/>
      <c r="F10" s="36" t="n"/>
    </row>
    <row r="11" ht="30" customHeight="1">
      <c r="A11" s="34" t="inlineStr">
        <is>
          <t>8.</t>
        </is>
      </c>
      <c r="B11" s="34" t="inlineStr">
        <is>
          <t>Review Current Alert values and the Dashboard before the next operating cycle.</t>
        </is>
      </c>
      <c r="C11" s="35" t="n"/>
      <c r="D11" s="35" t="n"/>
      <c r="E11" s="35" t="n"/>
      <c r="F11" s="36" t="n"/>
    </row>
    <row r="12" ht="24" customHeight="1">
      <c r="A12" s="32" t="inlineStr">
        <is>
          <t>Status Definitions</t>
        </is>
      </c>
      <c r="B12" s="32" t="inlineStr"/>
      <c r="C12" s="35" t="n"/>
      <c r="D12" s="35" t="n"/>
      <c r="E12" s="35" t="n"/>
      <c r="F12" s="36" t="n"/>
    </row>
    <row r="13" ht="30" customHeight="1">
      <c r="A13" s="34" t="inlineStr">
        <is>
          <t>Not Started</t>
        </is>
      </c>
      <c r="B13" s="34" t="inlineStr">
        <is>
          <t>No eligibility verification attempt has been recorded.</t>
        </is>
      </c>
      <c r="C13" s="35" t="n"/>
      <c r="D13" s="35" t="n"/>
      <c r="E13" s="35" t="n"/>
      <c r="F13" s="36" t="n"/>
    </row>
    <row r="14" ht="30" customHeight="1">
      <c r="A14" s="33" t="inlineStr">
        <is>
          <t>In Progress</t>
        </is>
      </c>
      <c r="B14" s="33" t="inlineStr">
        <is>
          <t>Staff have started verification work.</t>
        </is>
      </c>
      <c r="C14" s="35" t="n"/>
      <c r="D14" s="35" t="n"/>
      <c r="E14" s="35" t="n"/>
      <c r="F14" s="36" t="n"/>
    </row>
    <row r="15" ht="30" customHeight="1">
      <c r="A15" s="34" t="inlineStr">
        <is>
          <t>Pending Payer</t>
        </is>
      </c>
      <c r="B15" s="34" t="inlineStr">
        <is>
          <t>A response or additional information is pending from the payer.</t>
        </is>
      </c>
      <c r="C15" s="35" t="n"/>
      <c r="D15" s="35" t="n"/>
      <c r="E15" s="35" t="n"/>
      <c r="F15" s="36" t="n"/>
    </row>
    <row r="16" ht="30" customHeight="1">
      <c r="A16" s="33" t="inlineStr">
        <is>
          <t>Verified</t>
        </is>
      </c>
      <c r="B16" s="33" t="inlineStr">
        <is>
          <t>Eligibility verification work for the appointment has been completed.</t>
        </is>
      </c>
      <c r="C16" s="35" t="n"/>
      <c r="D16" s="35" t="n"/>
      <c r="E16" s="35" t="n"/>
      <c r="F16" s="36" t="n"/>
    </row>
    <row r="17" ht="30" customHeight="1">
      <c r="A17" s="34" t="inlineStr">
        <is>
          <t>Unable to Verify</t>
        </is>
      </c>
      <c r="B17" s="34" t="inlineStr">
        <is>
          <t>Staff could not obtain a definitive eligibility response.</t>
        </is>
      </c>
      <c r="C17" s="35" t="n"/>
      <c r="D17" s="35" t="n"/>
      <c r="E17" s="35" t="n"/>
      <c r="F17" s="36" t="n"/>
    </row>
    <row r="18" ht="30" customHeight="1">
      <c r="A18" s="33" t="inlineStr">
        <is>
          <t>Canceled</t>
        </is>
      </c>
      <c r="B18" s="33" t="inlineStr">
        <is>
          <t>The appointment or tracking record no longer requires verification work.</t>
        </is>
      </c>
      <c r="C18" s="35" t="n"/>
      <c r="D18" s="35" t="n"/>
      <c r="E18" s="35" t="n"/>
      <c r="F18" s="36" t="n"/>
    </row>
    <row r="19" ht="24" customHeight="1">
      <c r="A19" s="32" t="inlineStr">
        <is>
          <t>Alert Definitions</t>
        </is>
      </c>
      <c r="B19" s="32" t="inlineStr"/>
      <c r="C19" s="35" t="n"/>
      <c r="D19" s="35" t="n"/>
      <c r="E19" s="35" t="n"/>
      <c r="F19" s="36" t="n"/>
    </row>
    <row r="20" ht="30" customHeight="1">
      <c r="A20" s="33" t="inlineStr">
        <is>
          <t>Missing Required Field</t>
        </is>
      </c>
      <c r="B20" s="33" t="inlineStr">
        <is>
          <t>One or more required fields are blank.</t>
        </is>
      </c>
      <c r="C20" s="35" t="n"/>
      <c r="D20" s="35" t="n"/>
      <c r="E20" s="35" t="n"/>
      <c r="F20" s="36" t="n"/>
    </row>
    <row r="21" ht="30" customHeight="1">
      <c r="A21" s="34" t="inlineStr">
        <is>
          <t>Past Appointment</t>
        </is>
      </c>
      <c r="B21" s="34" t="inlineStr">
        <is>
          <t>The appointment date is before the As of Date and the record is not Canceled.</t>
        </is>
      </c>
      <c r="C21" s="35" t="n"/>
      <c r="D21" s="35" t="n"/>
      <c r="E21" s="35" t="n"/>
      <c r="F21" s="36" t="n"/>
    </row>
    <row r="22" ht="30" customHeight="1">
      <c r="A22" s="33" t="inlineStr">
        <is>
          <t>Coverage Issue</t>
        </is>
      </c>
      <c r="B22" s="33" t="inlineStr">
        <is>
          <t>Coverage Result is Inactive or Unable to Confirm.</t>
        </is>
      </c>
      <c r="C22" s="35" t="n"/>
      <c r="D22" s="35" t="n"/>
      <c r="E22" s="35" t="n"/>
      <c r="F22" s="36" t="n"/>
    </row>
    <row r="23" ht="30" customHeight="1">
      <c r="A23" s="34" t="inlineStr">
        <is>
          <t>Overdue Follow-Up</t>
        </is>
      </c>
      <c r="B23" s="34" t="inlineStr">
        <is>
          <t>Next Follow-Up Date is before the As of Date for an open record.</t>
        </is>
      </c>
      <c r="C23" s="35" t="n"/>
      <c r="D23" s="35" t="n"/>
      <c r="E23" s="35" t="n"/>
      <c r="F23" s="36" t="n"/>
    </row>
    <row r="24" ht="30" customHeight="1">
      <c r="A24" s="33" t="inlineStr">
        <is>
          <t>Due Soon</t>
        </is>
      </c>
      <c r="B24" s="33" t="inlineStr">
        <is>
          <t>An open appointment falls within the configured due-soon window.</t>
        </is>
      </c>
      <c r="C24" s="35" t="n"/>
      <c r="D24" s="35" t="n"/>
      <c r="E24" s="35" t="n"/>
      <c r="F24" s="36" t="n"/>
    </row>
    <row r="25" ht="30" customHeight="1">
      <c r="A25" s="34" t="inlineStr">
        <is>
          <t>Stale Activity</t>
        </is>
      </c>
      <c r="B25" s="34" t="inlineStr">
        <is>
          <t>The Last Attempt Date is older than the configured stale-activity threshold.</t>
        </is>
      </c>
      <c r="C25" s="35" t="n"/>
      <c r="D25" s="35" t="n"/>
      <c r="E25" s="35" t="n"/>
      <c r="F25" s="36" t="n"/>
    </row>
    <row r="26" ht="30" customHeight="1">
      <c r="A26" s="33" t="inlineStr">
        <is>
          <t>On Track</t>
        </is>
      </c>
      <c r="B26" s="33" t="inlineStr">
        <is>
          <t>No higher-priority alert applies.</t>
        </is>
      </c>
      <c r="C26" s="35" t="n"/>
      <c r="D26" s="35" t="n"/>
      <c r="E26" s="35" t="n"/>
      <c r="F26" s="36" t="n"/>
    </row>
    <row r="27" ht="24" customHeight="1">
      <c r="A27" s="32" t="inlineStr">
        <is>
          <t>Data Handling Reminder</t>
        </is>
      </c>
      <c r="B27" s="32" t="inlineStr"/>
      <c r="C27" s="35" t="n"/>
      <c r="D27" s="35" t="n"/>
      <c r="E27" s="35" t="n"/>
      <c r="F27" s="36" t="n"/>
    </row>
    <row r="28" ht="30" customHeight="1">
      <c r="A28" s="33" t="inlineStr"/>
      <c r="B28" s="33" t="inlineStr">
        <is>
          <t>Do not enter patient names, birth dates, member IDs, Social Security numbers, diagnoses, addresses, or clinical details. Use only the minimum operational information needed for tracking.</t>
        </is>
      </c>
      <c r="C28" s="35" t="n"/>
      <c r="D28" s="35" t="n"/>
      <c r="E28" s="35" t="n"/>
      <c r="F28" s="36" t="n"/>
    </row>
    <row r="29" ht="24" customHeight="1">
      <c r="A29" s="32" t="inlineStr">
        <is>
          <t>Workbook Scope</t>
        </is>
      </c>
      <c r="B29" s="32" t="inlineStr"/>
      <c r="C29" s="35" t="n"/>
      <c r="D29" s="35" t="n"/>
      <c r="E29" s="35" t="n"/>
      <c r="F29" s="36" t="n"/>
    </row>
    <row r="30" ht="30" customHeight="1">
      <c r="A30" s="33" t="inlineStr"/>
      <c r="B30" s="33" t="inlineStr">
        <is>
          <t>This workbook supports internal operational tracking. It does not provide clinical, legal, billing, coverage, or regulatory advice. Payer responses and benefit details should be confirmed through the organization’s established workflows.</t>
        </is>
      </c>
      <c r="C30" s="35" t="n"/>
      <c r="D30" s="35" t="n"/>
      <c r="E30" s="35" t="n"/>
      <c r="F30" s="36" t="n"/>
    </row>
    <row r="31" ht="24" customHeight="1">
      <c r="A31" s="32" t="inlineStr">
        <is>
          <t>Blank and Error Behavior</t>
        </is>
      </c>
      <c r="B31" s="32" t="inlineStr"/>
      <c r="C31" s="35" t="n"/>
      <c r="D31" s="35" t="n"/>
      <c r="E31" s="35" t="n"/>
      <c r="F31" s="36" t="n"/>
    </row>
    <row r="32" ht="30" customHeight="1">
      <c r="A32" s="33" t="inlineStr">
        <is>
          <t>•</t>
        </is>
      </c>
      <c r="B32" s="33" t="inlineStr">
        <is>
          <t>Blank prepared rows are ignored by dashboard counts.</t>
        </is>
      </c>
      <c r="C32" s="35" t="n"/>
      <c r="D32" s="35" t="n"/>
      <c r="E32" s="35" t="n"/>
      <c r="F32" s="36" t="n"/>
    </row>
    <row r="33" ht="30" customHeight="1">
      <c r="A33" s="34" t="inlineStr">
        <is>
          <t>•</t>
        </is>
      </c>
      <c r="B33" s="34" t="inlineStr">
        <is>
          <t>Formula columns remain blank until a Case ID is entered.</t>
        </is>
      </c>
      <c r="C33" s="35" t="n"/>
      <c r="D33" s="35" t="n"/>
      <c r="E33" s="35" t="n"/>
      <c r="F33" s="36" t="n"/>
    </row>
    <row r="34" ht="30" customHeight="1">
      <c r="A34" s="33" t="inlineStr">
        <is>
          <t>•</t>
        </is>
      </c>
      <c r="B34" s="33" t="inlineStr">
        <is>
          <t>Currency and percentage fields may remain blank when the payer did not provide values.</t>
        </is>
      </c>
      <c r="C34" s="35" t="n"/>
      <c r="D34" s="35" t="n"/>
      <c r="E34" s="35" t="n"/>
      <c r="F34" s="36" t="n"/>
    </row>
    <row r="35" ht="30" customHeight="1">
      <c r="A35" s="34" t="inlineStr">
        <is>
          <t>•</t>
        </is>
      </c>
      <c r="B35" s="34" t="inlineStr">
        <is>
          <t>A blank Coverage Result does not automatically mean active or inactive coverage.</t>
        </is>
      </c>
      <c r="C35" s="35" t="n"/>
      <c r="D35" s="35" t="n"/>
      <c r="E35" s="35" t="n"/>
      <c r="F35" s="36" t="n"/>
    </row>
    <row r="36" ht="30" customHeight="1">
      <c r="A36" s="33" t="inlineStr">
        <is>
          <t>•</t>
        </is>
      </c>
      <c r="B36" s="33" t="inlineStr">
        <is>
          <t>Correct duplicate Case IDs and highlighted date-sequencing issues before relying on dashboard totals.</t>
        </is>
      </c>
      <c r="C36" s="35" t="n"/>
      <c r="D36" s="35" t="n"/>
      <c r="E36" s="35" t="n"/>
      <c r="F36" s="36" t="n"/>
    </row>
  </sheetData>
  <mergeCells count="35">
    <mergeCell ref="B4:F4"/>
    <mergeCell ref="B7:F7"/>
    <mergeCell ref="B16:F16"/>
    <mergeCell ref="B25:F25"/>
    <mergeCell ref="B3:F3"/>
    <mergeCell ref="B31:F31"/>
    <mergeCell ref="B22:F22"/>
    <mergeCell ref="B18:F18"/>
    <mergeCell ref="B27:F27"/>
    <mergeCell ref="B21:F21"/>
    <mergeCell ref="B12:F12"/>
    <mergeCell ref="B11:F11"/>
    <mergeCell ref="B23:F23"/>
    <mergeCell ref="B14:F14"/>
    <mergeCell ref="B8:F8"/>
    <mergeCell ref="B17:F17"/>
    <mergeCell ref="B13:F13"/>
    <mergeCell ref="B29:F29"/>
    <mergeCell ref="B34:F34"/>
    <mergeCell ref="B10:F10"/>
    <mergeCell ref="B28:F28"/>
    <mergeCell ref="B19:F19"/>
    <mergeCell ref="B9:F9"/>
    <mergeCell ref="B30:F30"/>
    <mergeCell ref="B6:F6"/>
    <mergeCell ref="B24:F24"/>
    <mergeCell ref="B20:F20"/>
    <mergeCell ref="B15:F15"/>
    <mergeCell ref="B33:F33"/>
    <mergeCell ref="A1:F1"/>
    <mergeCell ref="B5:F5"/>
    <mergeCell ref="B36:F36"/>
    <mergeCell ref="B32:F32"/>
    <mergeCell ref="B26:F26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2026-09-06T03:21:20Z</dcterms:created>
  <dcterms:modified xmlns:dcterms="http://purl.org/dc/terms/" xmlns:xsi="http://www.w3.org/2001/XMLSchema-instance" xsi:type="dcterms:W3CDTF">2026-09-06T03:21:22+00:00Z</dcterms:modified>
</cp:coreProperties>
</file>