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Claims Log" sheetId="2" state="visible" r:id="rId2"/>
    <sheet xmlns:r="http://schemas.openxmlformats.org/officeDocument/2006/relationships" name="Setup Lists" sheetId="3" state="visible" r:id="rId3"/>
    <sheet xmlns:r="http://schemas.openxmlformats.org/officeDocument/2006/relationships" name="Instructions" sheetId="4" state="visible" r:id="rId4"/>
  </sheets>
  <definedNames>
    <definedName name="_xlnm._FilterDatabase" localSheetId="1" hidden="1">'Claims Log'!$A$1:$R$501</definedName>
    <definedName name="_xlnm._FilterDatabase" localSheetId="2" hidden="1">'Setup Lists'!$A$1:$J$10</definedName>
  </definedNames>
  <calcPr calcId="124519" fullCalcOnLoad="1"/>
</workbook>
</file>

<file path=xl/styles.xml><?xml version="1.0" encoding="utf-8"?>
<styleSheet xmlns="http://schemas.openxmlformats.org/spreadsheetml/2006/main">
  <numFmts count="5">
    <numFmt numFmtId="164" formatCode="mm/dd/yyyy"/>
    <numFmt numFmtId="165" formatCode="0.0%"/>
    <numFmt numFmtId="166" formatCode="$#,##0.00"/>
    <numFmt numFmtId="167" formatCode="0.0"/>
    <numFmt numFmtId="168" formatCode="mmm yyyy"/>
  </numFmts>
  <fonts count="9">
    <font>
      <name val="Calibri"/>
      <family val="2"/>
      <color theme="1"/>
      <sz val="11"/>
      <scheme val="minor"/>
    </font>
    <font>
      <name val="Calibri"/>
      <b val="1"/>
      <color rgb="00FFFFFF"/>
      <sz val="20"/>
    </font>
    <font>
      <name val="Calibri"/>
      <i val="1"/>
      <color rgb="00FFFFFF"/>
      <sz val="11"/>
    </font>
    <font>
      <name val="Calibri"/>
      <b val="1"/>
      <color rgb="00FFFFFF"/>
      <sz val="12"/>
    </font>
    <font>
      <name val="Calibri"/>
      <b val="1"/>
      <color rgb="00243238"/>
      <sz val="10"/>
    </font>
    <font>
      <name val="Calibri"/>
      <color rgb="00243238"/>
      <sz val="10"/>
    </font>
    <font>
      <name val="Calibri"/>
      <b val="1"/>
      <color rgb="00183B4E"/>
      <sz val="18"/>
    </font>
    <font>
      <name val="Calibri"/>
      <color rgb="005D6B70"/>
      <sz val="9"/>
    </font>
    <font>
      <name val="Calibri"/>
      <b val="1"/>
      <color rgb="00FFFFFF"/>
      <sz val="11"/>
    </font>
  </fonts>
  <fills count="8">
    <fill>
      <patternFill/>
    </fill>
    <fill>
      <patternFill patternType="gray125"/>
    </fill>
    <fill>
      <patternFill patternType="solid">
        <fgColor rgb="00183B4E"/>
      </patternFill>
    </fill>
    <fill>
      <patternFill patternType="solid">
        <fgColor rgb="002F6F73"/>
      </patternFill>
    </fill>
    <fill>
      <patternFill patternType="solid">
        <fgColor rgb="00FFFFFF"/>
      </patternFill>
    </fill>
    <fill>
      <patternFill patternType="solid">
        <fgColor rgb="00FFF1C9"/>
      </patternFill>
    </fill>
    <fill>
      <patternFill patternType="solid">
        <fgColor rgb="00E7F0F2"/>
      </patternFill>
    </fill>
    <fill>
      <patternFill patternType="solid">
        <fgColor rgb="00F3F7F6"/>
      </patternFill>
    </fill>
  </fills>
  <borders count="2">
    <border>
      <left/>
      <right/>
      <top/>
      <bottom/>
      <diagonal/>
    </border>
    <border>
      <left style="thin">
        <color rgb="00C9D7D9"/>
      </left>
      <right style="thin">
        <color rgb="00C9D7D9"/>
      </right>
      <top style="thin">
        <color rgb="00C9D7D9"/>
      </top>
      <bottom style="thin">
        <color rgb="00C9D7D9"/>
      </bottom>
    </border>
  </borders>
  <cellStyleXfs count="1">
    <xf numFmtId="0" fontId="0" fillId="0" borderId="0"/>
  </cellStyleXfs>
  <cellXfs count="50">
    <xf numFmtId="0" fontId="0" fillId="0" borderId="0" pivotButton="0" quotePrefix="0" xfId="0"/>
    <xf numFmtId="0" fontId="1" fillId="2" borderId="0" applyAlignment="1" pivotButton="0" quotePrefix="0" xfId="0">
      <alignment horizontal="left" vertical="center"/>
    </xf>
    <xf numFmtId="0" fontId="2" fillId="2" borderId="0" applyAlignment="1" pivotButton="0" quotePrefix="0" xfId="0">
      <alignment horizontal="left" vertical="center"/>
    </xf>
    <xf numFmtId="0" fontId="3" fillId="3" borderId="1" pivotButton="0" quotePrefix="0" xfId="0"/>
    <xf numFmtId="0" fontId="4" fillId="4" borderId="1" applyAlignment="1" pivotButton="0" quotePrefix="0" xfId="0">
      <alignment horizontal="left" vertical="center"/>
    </xf>
    <xf numFmtId="164" fontId="5" fillId="5" borderId="1" applyAlignment="1" pivotButton="0" quotePrefix="0" xfId="0">
      <alignment horizontal="left" vertical="center"/>
    </xf>
    <xf numFmtId="0" fontId="5" fillId="4" borderId="1" applyAlignment="1" pivotButton="0" quotePrefix="0" xfId="0">
      <alignment horizontal="left" vertical="top" wrapText="1"/>
    </xf>
    <xf numFmtId="0" fontId="5" fillId="4" borderId="1" applyAlignment="1" pivotButton="0" quotePrefix="0" xfId="0">
      <alignment horizontal="left" vertical="center"/>
    </xf>
    <xf numFmtId="0" fontId="4" fillId="4" borderId="1" pivotButton="0" quotePrefix="0" xfId="0"/>
    <xf numFmtId="0" fontId="0" fillId="4" borderId="1" pivotButton="0" quotePrefix="0" xfId="0"/>
    <xf numFmtId="3" fontId="6" fillId="6" borderId="1" pivotButton="0" quotePrefix="0" xfId="0"/>
    <xf numFmtId="0" fontId="0" fillId="6" borderId="1" pivotButton="0" quotePrefix="0" xfId="0"/>
    <xf numFmtId="165" fontId="6" fillId="6" borderId="1" pivotButton="0" quotePrefix="0" xfId="0"/>
    <xf numFmtId="0" fontId="4" fillId="0" borderId="1" applyAlignment="1" pivotButton="0" quotePrefix="0" xfId="0">
      <alignment horizontal="left" vertical="top" wrapText="1"/>
    </xf>
    <xf numFmtId="0" fontId="0" fillId="6" borderId="1" applyAlignment="1" pivotButton="0" quotePrefix="0" xfId="0">
      <alignment horizontal="left" vertical="top" wrapText="1"/>
    </xf>
    <xf numFmtId="0" fontId="7" fillId="4" borderId="1" applyAlignment="1" pivotButton="0" quotePrefix="0" xfId="0">
      <alignment horizontal="left" vertical="top" wrapText="1"/>
    </xf>
    <xf numFmtId="166" fontId="6" fillId="6" borderId="1" pivotButton="0" quotePrefix="0" xfId="0"/>
    <xf numFmtId="167" fontId="6" fillId="6" borderId="1" pivotButton="0" quotePrefix="0" xfId="0"/>
    <xf numFmtId="0" fontId="8" fillId="2" borderId="1" applyAlignment="1" pivotButton="0" quotePrefix="0" xfId="0">
      <alignment horizontal="center" vertical="center" wrapText="1"/>
    </xf>
    <xf numFmtId="0" fontId="0" fillId="7" borderId="1" pivotButton="0" quotePrefix="0" xfId="0"/>
    <xf numFmtId="165" fontId="0" fillId="7" borderId="1" pivotButton="0" quotePrefix="0" xfId="0"/>
    <xf numFmtId="168" fontId="0" fillId="7" borderId="1" pivotButton="0" quotePrefix="0" xfId="0"/>
    <xf numFmtId="165" fontId="0" fillId="4" borderId="1" pivotButton="0" quotePrefix="0" xfId="0"/>
    <xf numFmtId="168" fontId="0" fillId="4" borderId="1" pivotButton="0" quotePrefix="0" xfId="0"/>
    <xf numFmtId="0" fontId="7" fillId="0" borderId="0" applyAlignment="1" pivotButton="0" quotePrefix="0" xfId="0">
      <alignment horizontal="left" vertical="top" wrapText="1"/>
    </xf>
    <xf numFmtId="0" fontId="5" fillId="5" borderId="1" applyAlignment="1" pivotButton="0" quotePrefix="0" xfId="0">
      <alignment vertical="top"/>
    </xf>
    <xf numFmtId="164" fontId="5" fillId="5" borderId="1" applyAlignment="1" pivotButton="0" quotePrefix="0" xfId="0">
      <alignment vertical="top"/>
    </xf>
    <xf numFmtId="166" fontId="5" fillId="5" borderId="1" applyAlignment="1" pivotButton="0" quotePrefix="0" xfId="0">
      <alignment vertical="top"/>
    </xf>
    <xf numFmtId="1" fontId="5" fillId="5" borderId="1" applyAlignment="1" pivotButton="0" quotePrefix="0" xfId="0">
      <alignment vertical="top"/>
    </xf>
    <xf numFmtId="0" fontId="5" fillId="5" borderId="1" applyAlignment="1" pivotButton="0" quotePrefix="0" xfId="0">
      <alignment horizontal="left" vertical="top" wrapText="1"/>
    </xf>
    <xf numFmtId="0" fontId="5" fillId="6" borderId="1" applyAlignment="1" pivotButton="0" quotePrefix="0" xfId="0">
      <alignment vertical="top"/>
    </xf>
    <xf numFmtId="1" fontId="5" fillId="6" borderId="1" applyAlignment="1" pivotButton="0" quotePrefix="0" xfId="0">
      <alignment vertical="top"/>
    </xf>
    <xf numFmtId="0" fontId="5" fillId="6" borderId="1" applyAlignment="1" pivotButton="0" quotePrefix="0" xfId="0">
      <alignment horizontal="left" vertical="top" wrapText="1"/>
    </xf>
    <xf numFmtId="0" fontId="8" fillId="2" borderId="1" pivotButton="0" quotePrefix="0" xfId="0"/>
    <xf numFmtId="165" fontId="5" fillId="5" borderId="1" applyAlignment="1" pivotButton="0" quotePrefix="0" xfId="0">
      <alignment horizontal="left" vertical="top" wrapText="1"/>
    </xf>
    <xf numFmtId="0" fontId="5" fillId="0" borderId="1" applyAlignment="1" pivotButton="0" quotePrefix="0" xfId="0">
      <alignment horizontal="left" vertical="top" wrapText="1"/>
    </xf>
    <xf numFmtId="0" fontId="0" fillId="2" borderId="0" pivotButton="0" quotePrefix="0" xfId="0"/>
    <xf numFmtId="0" fontId="0" fillId="3" borderId="1" pivotButton="0" quotePrefix="0" xfId="0"/>
    <xf numFmtId="0" fontId="5" fillId="7" borderId="1" applyAlignment="1" pivotButton="0" quotePrefix="0" xfId="0">
      <alignment horizontal="left" vertical="top" wrapText="1"/>
    </xf>
    <xf numFmtId="164" fontId="5" fillId="5" borderId="1" applyAlignment="1" pivotButton="0" quotePrefix="0" xfId="0">
      <alignment horizontal="left" vertical="center"/>
    </xf>
    <xf numFmtId="165" fontId="6" fillId="6" borderId="1" pivotButton="0" quotePrefix="0" xfId="0"/>
    <xf numFmtId="166" fontId="6" fillId="6" borderId="1" pivotButton="0" quotePrefix="0" xfId="0"/>
    <xf numFmtId="167" fontId="6" fillId="6" borderId="1" pivotButton="0" quotePrefix="0" xfId="0"/>
    <xf numFmtId="165" fontId="0" fillId="7" borderId="1" pivotButton="0" quotePrefix="0" xfId="0"/>
    <xf numFmtId="168" fontId="0" fillId="7" borderId="1" pivotButton="0" quotePrefix="0" xfId="0"/>
    <xf numFmtId="165" fontId="0" fillId="4" borderId="1" pivotButton="0" quotePrefix="0" xfId="0"/>
    <xf numFmtId="168" fontId="0" fillId="4" borderId="1" pivotButton="0" quotePrefix="0" xfId="0"/>
    <xf numFmtId="164" fontId="5" fillId="5" borderId="1" applyAlignment="1" pivotButton="0" quotePrefix="0" xfId="0">
      <alignment vertical="top"/>
    </xf>
    <xf numFmtId="166" fontId="5" fillId="5" borderId="1" applyAlignment="1" pivotButton="0" quotePrefix="0" xfId="0">
      <alignment vertical="top"/>
    </xf>
    <xf numFmtId="165" fontId="5" fillId="5" borderId="1" applyAlignment="1" pivotButton="0" quotePrefix="0" xfId="0">
      <alignment horizontal="left" vertical="top" wrapText="1"/>
    </xf>
  </cellXfs>
  <cellStyles count="1">
    <cellStyle name="Normal" xfId="0" builtinId="0" hidden="0"/>
  </cellStyles>
  <dxfs count="5">
    <dxf>
      <font>
        <name val="Calibri"/>
        <b val="1"/>
        <color rgb="008A2E25"/>
        <sz val="10"/>
      </font>
      <fill>
        <patternFill patternType="solid">
          <fgColor rgb="00F7DEDB"/>
        </patternFill>
      </fill>
    </dxf>
    <dxf>
      <fill>
        <patternFill patternType="solid">
          <fgColor rgb="00F7DEDB"/>
        </patternFill>
      </fill>
    </dxf>
    <dxf>
      <font>
        <name val="Calibri"/>
        <b val="1"/>
        <color rgb="001F5A40"/>
        <sz val="10"/>
      </font>
      <fill>
        <patternFill patternType="solid">
          <fgColor rgb="00DCEFE5"/>
        </patternFill>
      </fill>
    </dxf>
    <dxf>
      <font>
        <name val="Calibri"/>
        <b val="1"/>
        <color rgb="00243238"/>
        <sz val="10"/>
      </font>
      <fill>
        <patternFill patternType="solid">
          <fgColor rgb="00FFF1C9"/>
        </patternFill>
      </fill>
    </dxf>
    <dxf>
      <font>
        <name val="Calibri"/>
        <b val="1"/>
        <color rgb="00243238"/>
        <sz val="10"/>
      </font>
      <fill>
        <patternFill patternType="solid">
          <fgColor rgb="00FCE4C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Clean Claim Rate by Clinic</a:t>
            </a:r>
          </a:p>
        </rich>
      </tx>
    </title>
    <plotArea>
      <barChart>
        <barDir val="col"/>
        <grouping val="clustered"/>
        <ser>
          <idx val="0"/>
          <order val="0"/>
          <tx>
            <strRef>
              <f>'Dashboard'!F21</f>
            </strRef>
          </tx>
          <spPr>
            <a:ln xmlns:a="http://schemas.openxmlformats.org/drawingml/2006/main">
              <a:prstDash val="solid"/>
            </a:ln>
          </spPr>
          <cat>
            <numRef>
              <f>'Dashboard'!$A$22:$A$27</f>
            </numRef>
          </cat>
          <val>
            <numRef>
              <f>'Dashboard'!$F$22:$F$27</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Clinic</a:t>
                </a:r>
              </a:p>
            </rich>
          </tx>
        </title>
        <majorTickMark val="none"/>
        <minorTickMark val="none"/>
        <crossAx val="100"/>
        <lblOffset val="100"/>
      </catAx>
      <valAx>
        <axId val="100"/>
        <scaling>
          <orientation val="minMax"/>
          <max val="1"/>
          <min val="0"/>
        </scaling>
        <axPos val="l"/>
        <majorGridlines/>
        <title>
          <tx>
            <rich>
              <a:bodyPr xmlns:a="http://schemas.openxmlformats.org/drawingml/2006/main"/>
              <a:p xmlns:a="http://schemas.openxmlformats.org/drawingml/2006/main">
                <a:pPr>
                  <a:defRPr/>
                </a:pPr>
                <a:r>
                  <a:t>Rate</a:t>
                </a:r>
              </a:p>
            </rich>
          </tx>
        </title>
        <numFmt formatCode="0%" sourceLinked="0"/>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Monthly Clean Claim Rate</a:t>
            </a:r>
          </a:p>
        </rich>
      </tx>
    </title>
    <plotArea>
      <lineChart>
        <grouping val="standard"/>
        <ser>
          <idx val="0"/>
          <order val="0"/>
          <tx>
            <strRef>
              <f>'Dashboard'!K21</f>
            </strRef>
          </tx>
          <spPr>
            <a:ln xmlns:a="http://schemas.openxmlformats.org/drawingml/2006/main">
              <a:prstDash val="solid"/>
            </a:ln>
          </spPr>
          <marker>
            <symbol val="none"/>
            <spPr>
              <a:ln xmlns:a="http://schemas.openxmlformats.org/drawingml/2006/main">
                <a:prstDash val="solid"/>
              </a:ln>
            </spPr>
          </marker>
          <cat>
            <numRef>
              <f>'Dashboard'!$H$22:$H$33</f>
            </numRef>
          </cat>
          <val>
            <numRef>
              <f>'Dashboard'!$K$22:$K$33</f>
            </numRef>
          </val>
        </ser>
        <axId val="500"/>
        <axId val="100"/>
      </lineChart>
      <dateAx>
        <axId val="500"/>
        <scaling>
          <orientation val="minMax"/>
        </scaling>
        <axPos val="l"/>
        <title>
          <tx>
            <rich>
              <a:bodyPr xmlns:a="http://schemas.openxmlformats.org/drawingml/2006/main"/>
              <a:p xmlns:a="http://schemas.openxmlformats.org/drawingml/2006/main">
                <a:pPr>
                  <a:defRPr/>
                </a:pPr>
                <a:r>
                  <a:t>Month</a:t>
                </a:r>
              </a:p>
            </rich>
          </tx>
        </title>
        <numFmt formatCode="mmm yyyy" sourceLinked="0"/>
        <majorTickMark val="none"/>
        <minorTickMark val="none"/>
        <crossAx val="100"/>
      </dateAx>
      <valAx>
        <axId val="100"/>
        <scaling>
          <orientation val="minMax"/>
          <max val="1"/>
          <min val="0"/>
        </scaling>
        <axPos val="l"/>
        <majorGridlines/>
        <title>
          <tx>
            <rich>
              <a:bodyPr xmlns:a="http://schemas.openxmlformats.org/drawingml/2006/main"/>
              <a:p xmlns:a="http://schemas.openxmlformats.org/drawingml/2006/main">
                <a:pPr>
                  <a:defRPr/>
                </a:pPr>
                <a:r>
                  <a:t>Rate</a:t>
                </a:r>
              </a:p>
            </rich>
          </tx>
        </title>
        <numFmt formatCode="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0</col>
      <colOff>0</colOff>
      <row>35</row>
      <rowOff>0</rowOff>
    </from>
    <ext cx="5580000" cy="2951999"/>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6</col>
      <colOff>0</colOff>
      <row>35</row>
      <rowOff>0</rowOff>
    </from>
    <ext cx="5580000" cy="2951999"/>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K101"/>
  <sheetViews>
    <sheetView showGridLines="0" workbookViewId="0">
      <pane ySplit="3" topLeftCell="A4" activePane="bottomLeft" state="frozen"/>
      <selection pane="bottomLeft" activeCell="A1" sqref="A1"/>
    </sheetView>
  </sheetViews>
  <sheetFormatPr baseColWidth="8" defaultRowHeight="15"/>
  <cols>
    <col width="25" customWidth="1" min="1" max="1"/>
    <col width="13" customWidth="1" min="2" max="2"/>
    <col width="23" customWidth="1" min="3" max="3"/>
    <col width="22" customWidth="1" min="4" max="4"/>
    <col width="21" customWidth="1" min="5" max="5"/>
    <col width="18" customWidth="1" min="6" max="6"/>
    <col width="23" customWidth="1" min="7" max="7"/>
    <col width="15" customWidth="1" min="8" max="8"/>
    <col width="24" customWidth="1" min="9" max="9"/>
    <col width="22" customWidth="1" min="10" max="10"/>
    <col width="18" customWidth="1" min="11" max="11"/>
  </cols>
  <sheetData>
    <row r="1" ht="30" customHeight="1">
      <c r="A1" s="1" t="inlineStr">
        <is>
          <t>Clean Claim Rate Dashboard</t>
        </is>
      </c>
    </row>
    <row r="2" ht="22" customHeight="1">
      <c r="A2" s="2" t="inlineStr">
        <is>
          <t>First-submission claim quality and rework monitoring</t>
        </is>
      </c>
    </row>
    <row r="3"/>
    <row r="4">
      <c r="A4" s="3" t="inlineStr">
        <is>
          <t>Reporting Settings</t>
        </is>
      </c>
      <c r="B4" s="3" t="n"/>
      <c r="C4" s="3" t="n"/>
      <c r="D4" s="3" t="n"/>
    </row>
    <row r="5">
      <c r="A5" s="4" t="inlineStr">
        <is>
          <t>Start Date</t>
        </is>
      </c>
      <c r="B5" s="39" t="n">
        <v>46023</v>
      </c>
      <c r="C5" s="4" t="inlineStr">
        <is>
          <t>Clean Claim Definition</t>
        </is>
      </c>
      <c r="D5" s="6" t="inlineStr">
        <is>
          <t>Accepted on first response, no rework, zero corrections</t>
        </is>
      </c>
    </row>
    <row r="6">
      <c r="A6" s="4" t="inlineStr">
        <is>
          <t>End Date</t>
        </is>
      </c>
      <c r="B6" s="39" t="n">
        <v>46271</v>
      </c>
      <c r="C6" s="4" t="inlineStr">
        <is>
          <t>Rate Denominator</t>
        </is>
      </c>
      <c r="D6" s="6" t="inlineStr">
        <is>
          <t>Claims classified Yes or No</t>
        </is>
      </c>
    </row>
    <row r="7">
      <c r="A7" s="4" t="inlineStr">
        <is>
          <t>Reporting Basis</t>
        </is>
      </c>
      <c r="B7" s="7" t="inlineStr">
        <is>
          <t>Initial Submission Date</t>
        </is>
      </c>
      <c r="C7" s="4" t="inlineStr">
        <is>
          <t>Pending Treatment</t>
        </is>
      </c>
      <c r="D7" s="6" t="inlineStr">
        <is>
          <t>Excluded from the rate</t>
        </is>
      </c>
    </row>
    <row r="8"/>
    <row r="9">
      <c r="A9" s="8" t="inlineStr">
        <is>
          <t>Submitted Claims</t>
        </is>
      </c>
      <c r="B9" s="9" t="n"/>
      <c r="C9" s="8" t="inlineStr">
        <is>
          <t>Resolved Claims</t>
        </is>
      </c>
      <c r="D9" s="9" t="n"/>
      <c r="E9" s="8" t="inlineStr">
        <is>
          <t>Clean Claims</t>
        </is>
      </c>
      <c r="F9" s="9" t="n"/>
      <c r="G9" s="8" t="inlineStr">
        <is>
          <t>Clean Claim Rate</t>
        </is>
      </c>
      <c r="H9" s="9" t="n"/>
      <c r="I9" s="3" t="inlineStr">
        <is>
          <t>Review Alerts</t>
        </is>
      </c>
      <c r="J9" s="3" t="n"/>
    </row>
    <row r="10">
      <c r="A10" s="10">
        <f>IF(OR($B$5="",$B$6="",$B$6&lt;$B$5),"",COUNTIFS('Claims Log'!$B$2:$B$501,"&gt;="&amp;$B$5,'Claims Log'!$B$2:$B$501,"&lt;="&amp;$B$6,'Claims Log'!$A$2:$A$501,"&lt;&gt;"))</f>
        <v/>
      </c>
      <c r="B10" s="11" t="n"/>
      <c r="C10" s="10">
        <f>IF(OR($B$5="",$B$6="",$B$6&lt;$B$5),"",COUNTIFS('Claims Log'!$B$2:$B$501,"&gt;="&amp;$B$5,'Claims Log'!$B$2:$B$501,"&lt;="&amp;$B$6,'Claims Log'!$P$2:$P$501,"Yes")+COUNTIFS('Claims Log'!$B$2:$B$501,"&gt;="&amp;$B$5,'Claims Log'!$B$2:$B$501,"&lt;="&amp;$B$6,'Claims Log'!$P$2:$P$501,"No"))</f>
        <v/>
      </c>
      <c r="D10" s="11" t="n"/>
      <c r="E10" s="10">
        <f>IF(OR($B$5="",$B$6="",$B$6&lt;$B$5),"",COUNTIFS('Claims Log'!$B$2:$B$501,"&gt;="&amp;$B$5,'Claims Log'!$B$2:$B$501,"&lt;="&amp;$B$6,'Claims Log'!$P$2:$P$501,"Yes"))</f>
        <v/>
      </c>
      <c r="F10" s="11" t="n"/>
      <c r="G10" s="40">
        <f>IFERROR(IF(OR(C10="",C10=0),"",E10/C10),"")</f>
        <v/>
      </c>
      <c r="H10" s="11" t="n"/>
      <c r="I10" s="13" t="inlineStr">
        <is>
          <t>Invalid Reporting Period</t>
        </is>
      </c>
      <c r="J10" s="14">
        <f>IF(OR($B$5="",$B$6=""),"Enter both reporting dates.",IF($B$6&lt;$B$5,"End Date must be on or after Start Date.",""))</f>
        <v/>
      </c>
    </row>
    <row r="11">
      <c r="A11" s="15" t="inlineStr">
        <is>
          <t>Claims submitted in the period</t>
        </is>
      </c>
      <c r="B11" s="9" t="n"/>
      <c r="C11" s="15" t="inlineStr">
        <is>
          <t>Classified as Yes or No</t>
        </is>
      </c>
      <c r="D11" s="9" t="n"/>
      <c r="E11" s="15" t="inlineStr">
        <is>
          <t>Accepted with no rework</t>
        </is>
      </c>
      <c r="F11" s="9" t="n"/>
      <c r="G11" s="15" t="inlineStr">
        <is>
          <t>Clean claims divided by resolved</t>
        </is>
      </c>
      <c r="H11" s="9" t="n"/>
      <c r="I11" s="13" t="inlineStr">
        <is>
          <t>Records With Review Alerts</t>
        </is>
      </c>
      <c r="J11" s="14">
        <f>IF(OR($B$5="",$B$6="",$B$6&lt;$B$5),"",COUNTIFS('Claims Log'!$B$2:$B$501,"&gt;="&amp;$B$5,'Claims Log'!$B$2:$B$501,"&lt;="&amp;$B$6,'Claims Log'!$R$2:$R$501,"&lt;&gt;"))</f>
        <v/>
      </c>
    </row>
    <row r="12">
      <c r="I12" s="13" t="inlineStr">
        <is>
          <t>Pending First Responses</t>
        </is>
      </c>
      <c r="J12" s="14">
        <f>IF(OR($B$5="",$B$6="",$B$6&lt;$B$5),"",COUNTIFS('Claims Log'!$B$2:$B$501,"&gt;="&amp;$B$5,'Claims Log'!$B$2:$B$501,"&lt;="&amp;$B$6,'Claims Log'!$H$2:$H$501,"Pending"))</f>
        <v/>
      </c>
    </row>
    <row r="13">
      <c r="A13" s="8" t="inlineStr">
        <is>
          <t>Non-Clean Claims</t>
        </is>
      </c>
      <c r="B13" s="9" t="n"/>
      <c r="C13" s="8" t="inlineStr">
        <is>
          <t>Unresolved or Incomplete</t>
        </is>
      </c>
      <c r="D13" s="9" t="n"/>
      <c r="E13" s="8" t="inlineStr">
        <is>
          <t>Submitted Billed Amount</t>
        </is>
      </c>
      <c r="F13" s="9" t="n"/>
      <c r="G13" s="8" t="inlineStr">
        <is>
          <t>Average Days to First Response</t>
        </is>
      </c>
      <c r="H13" s="9" t="n"/>
    </row>
    <row r="14">
      <c r="A14" s="10">
        <f>IF(OR($B$5="",$B$6="",$B$6&lt;$B$5),"",COUNTIFS('Claims Log'!$B$2:$B$501,"&gt;="&amp;$B$5,'Claims Log'!$B$2:$B$501,"&lt;="&amp;$B$6,'Claims Log'!$P$2:$P$501,"No"))</f>
        <v/>
      </c>
      <c r="B14" s="11" t="n"/>
      <c r="C14" s="10">
        <f>IF(OR($B$5="",$B$6="",$B$6&lt;$B$5),"",COUNTIFS('Claims Log'!$B$2:$B$501,"&gt;="&amp;$B$5,'Claims Log'!$B$2:$B$501,"&lt;="&amp;$B$6,'Claims Log'!$A$2:$A$501,"&lt;&gt;",'Claims Log'!$P$2:$P$501,""))</f>
        <v/>
      </c>
      <c r="D14" s="11" t="n"/>
      <c r="E14" s="41">
        <f>IF(OR($B$5="",$B$6="",$B$6&lt;$B$5),"",SUMIFS('Claims Log'!$F$2:$F$501,'Claims Log'!$B$2:$B$501,"&gt;="&amp;$B$5,'Claims Log'!$B$2:$B$501,"&lt;="&amp;$B$6,'Claims Log'!$A$2:$A$501,"&lt;&gt;"))</f>
        <v/>
      </c>
      <c r="F14" s="11" t="n"/>
      <c r="G14" s="42">
        <f>IFERROR(AVERAGEIFS('Claims Log'!$Q$2:$Q$501,'Claims Log'!$B$2:$B$501,"&gt;="&amp;$B$5,'Claims Log'!$B$2:$B$501,"&lt;="&amp;$B$6,'Claims Log'!$Q$2:$Q$501,"&gt;=0"),"")</f>
        <v/>
      </c>
      <c r="H14" s="11" t="n"/>
    </row>
    <row r="15">
      <c r="A15" s="15" t="inlineStr">
        <is>
          <t>Rejected or required correction</t>
        </is>
      </c>
      <c r="B15" s="9" t="n"/>
      <c r="C15" s="15" t="inlineStr">
        <is>
          <t>Pending or missing classification</t>
        </is>
      </c>
      <c r="D15" s="9" t="n"/>
      <c r="E15" s="15" t="inlineStr">
        <is>
          <t>Operational submitted volume</t>
        </is>
      </c>
      <c r="F15" s="9" t="n"/>
      <c r="G15" s="15" t="inlineStr">
        <is>
          <t>Valid response intervals only</t>
        </is>
      </c>
      <c r="H15" s="9" t="n"/>
    </row>
    <row r="16"/>
    <row r="17"/>
    <row r="18"/>
    <row r="19">
      <c r="A19" s="3" t="inlineStr">
        <is>
          <t>Clinic Performance</t>
        </is>
      </c>
      <c r="B19" s="3" t="n"/>
      <c r="C19" s="3" t="n"/>
      <c r="D19" s="3" t="n"/>
      <c r="E19" s="3" t="n"/>
      <c r="F19" s="3" t="n"/>
      <c r="H19" s="3" t="inlineStr">
        <is>
          <t>Monthly Trend</t>
        </is>
      </c>
      <c r="I19" s="3" t="n"/>
      <c r="J19" s="3" t="n"/>
      <c r="K19" s="3" t="n"/>
    </row>
    <row r="20"/>
    <row r="21">
      <c r="A21" s="18" t="inlineStr">
        <is>
          <t>Clinic</t>
        </is>
      </c>
      <c r="B21" s="18" t="inlineStr">
        <is>
          <t>Submitted</t>
        </is>
      </c>
      <c r="C21" s="18" t="inlineStr">
        <is>
          <t>Resolved</t>
        </is>
      </c>
      <c r="D21" s="18" t="inlineStr">
        <is>
          <t>Clean</t>
        </is>
      </c>
      <c r="E21" s="18" t="inlineStr">
        <is>
          <t>Non-Clean</t>
        </is>
      </c>
      <c r="F21" s="18" t="inlineStr">
        <is>
          <t>Clean Claim Rate</t>
        </is>
      </c>
      <c r="H21" s="18" t="inlineStr">
        <is>
          <t>Month Start</t>
        </is>
      </c>
      <c r="I21" s="18" t="inlineStr">
        <is>
          <t>Resolved Claims</t>
        </is>
      </c>
      <c r="J21" s="18" t="inlineStr">
        <is>
          <t>Clean Claims</t>
        </is>
      </c>
      <c r="K21" s="18" t="inlineStr">
        <is>
          <t>Clean Claim Rate</t>
        </is>
      </c>
    </row>
    <row r="22">
      <c r="A22" s="19">
        <f>'Setup Lists'!A2</f>
        <v/>
      </c>
      <c r="B22" s="19">
        <f>IF($A22="","",COUNTIFS('Claims Log'!$C$2:$C$501,$A22,'Claims Log'!$B$2:$B$501,"&gt;="&amp;$B$5,'Claims Log'!$B$2:$B$501,"&lt;="&amp;$B$6,'Claims Log'!$A$2:$A$501,"&lt;&gt;"))</f>
        <v/>
      </c>
      <c r="C22" s="19">
        <f>IF($A22="","",COUNTIFS('Claims Log'!$C$2:$C$501,$A22,'Claims Log'!$B$2:$B$501,"&gt;="&amp;$B$5,'Claims Log'!$B$2:$B$501,"&lt;="&amp;$B$6,'Claims Log'!$P$2:$P$501,"Yes")+COUNTIFS('Claims Log'!$C$2:$C$501,$A22,'Claims Log'!$B$2:$B$501,"&gt;="&amp;$B$5,'Claims Log'!$B$2:$B$501,"&lt;="&amp;$B$6,'Claims Log'!$P$2:$P$501,"No"))</f>
        <v/>
      </c>
      <c r="D22" s="19">
        <f>IF($A22="","",COUNTIFS('Claims Log'!$C$2:$C$501,$A22,'Claims Log'!$B$2:$B$501,"&gt;="&amp;$B$5,'Claims Log'!$B$2:$B$501,"&lt;="&amp;$B$6,'Claims Log'!$P$2:$P$501,"Yes"))</f>
        <v/>
      </c>
      <c r="E22" s="19">
        <f>IF($A22="","",COUNTIFS('Claims Log'!$C$2:$C$501,$A22,'Claims Log'!$B$2:$B$501,"&gt;="&amp;$B$5,'Claims Log'!$B$2:$B$501,"&lt;="&amp;$B$6,'Claims Log'!$P$2:$P$501,"No"))</f>
        <v/>
      </c>
      <c r="F22" s="43">
        <f>IFERROR(IF(OR($C22="",$C22=0),"",$D22/$C22),"")</f>
        <v/>
      </c>
      <c r="H22" s="44">
        <f>IF($B$6="","",DATE(YEAR(EDATE($B$6,-11)),MONTH(EDATE($B$6,-11)),1))</f>
        <v/>
      </c>
      <c r="I22" s="19">
        <f>IF(OR($B$5="",$B$6="",H22="",$B$6&lt;$B$5,MAX(H22,$B$5)&gt;MIN(EOMONTH(H22,0),$B$6)),"",COUNTIFS('Claims Log'!$B$2:$B$501,"&gt;="&amp;MAX(H22,$B$5),'Claims Log'!$B$2:$B$501,"&lt;="&amp;MIN(EOMONTH(H22,0),$B$6),'Claims Log'!$P$2:$P$501,"Yes")+COUNTIFS('Claims Log'!$B$2:$B$501,"&gt;="&amp;MAX(H22,$B$5),'Claims Log'!$B$2:$B$501,"&lt;="&amp;MIN(EOMONTH(H22,0),$B$6),'Claims Log'!$P$2:$P$501,"No"))</f>
        <v/>
      </c>
      <c r="J22" s="19">
        <f>IF(OR($B$5="",$B$6="",H22="",$B$6&lt;$B$5,MAX(H22,$B$5)&gt;MIN(EOMONTH(H22,0),$B$6)),"",COUNTIFS('Claims Log'!$B$2:$B$501,"&gt;="&amp;MAX(H22,$B$5),'Claims Log'!$B$2:$B$501,"&lt;="&amp;MIN(EOMONTH(H22,0),$B$6),'Claims Log'!$P$2:$P$501,"Yes"))</f>
        <v/>
      </c>
      <c r="K22" s="43">
        <f>IFERROR(IF(OR(I22="",I22=0),"",J22/I22),"")</f>
        <v/>
      </c>
    </row>
    <row r="23">
      <c r="A23" s="9">
        <f>'Setup Lists'!A3</f>
        <v/>
      </c>
      <c r="B23" s="9">
        <f>IF($A23="","",COUNTIFS('Claims Log'!$C$2:$C$501,$A23,'Claims Log'!$B$2:$B$501,"&gt;="&amp;$B$5,'Claims Log'!$B$2:$B$501,"&lt;="&amp;$B$6,'Claims Log'!$A$2:$A$501,"&lt;&gt;"))</f>
        <v/>
      </c>
      <c r="C23" s="9">
        <f>IF($A23="","",COUNTIFS('Claims Log'!$C$2:$C$501,$A23,'Claims Log'!$B$2:$B$501,"&gt;="&amp;$B$5,'Claims Log'!$B$2:$B$501,"&lt;="&amp;$B$6,'Claims Log'!$P$2:$P$501,"Yes")+COUNTIFS('Claims Log'!$C$2:$C$501,$A23,'Claims Log'!$B$2:$B$501,"&gt;="&amp;$B$5,'Claims Log'!$B$2:$B$501,"&lt;="&amp;$B$6,'Claims Log'!$P$2:$P$501,"No"))</f>
        <v/>
      </c>
      <c r="D23" s="9">
        <f>IF($A23="","",COUNTIFS('Claims Log'!$C$2:$C$501,$A23,'Claims Log'!$B$2:$B$501,"&gt;="&amp;$B$5,'Claims Log'!$B$2:$B$501,"&lt;="&amp;$B$6,'Claims Log'!$P$2:$P$501,"Yes"))</f>
        <v/>
      </c>
      <c r="E23" s="9">
        <f>IF($A23="","",COUNTIFS('Claims Log'!$C$2:$C$501,$A23,'Claims Log'!$B$2:$B$501,"&gt;="&amp;$B$5,'Claims Log'!$B$2:$B$501,"&lt;="&amp;$B$6,'Claims Log'!$P$2:$P$501,"No"))</f>
        <v/>
      </c>
      <c r="F23" s="45">
        <f>IFERROR(IF(OR($C23="",$C23=0),"",$D23/$C23),"")</f>
        <v/>
      </c>
      <c r="H23" s="46">
        <f>IF(H22="","",EDATE(H22,1))</f>
        <v/>
      </c>
      <c r="I23" s="9">
        <f>IF(OR($B$5="",$B$6="",H23="",$B$6&lt;$B$5,MAX(H23,$B$5)&gt;MIN(EOMONTH(H23,0),$B$6)),"",COUNTIFS('Claims Log'!$B$2:$B$501,"&gt;="&amp;MAX(H23,$B$5),'Claims Log'!$B$2:$B$501,"&lt;="&amp;MIN(EOMONTH(H23,0),$B$6),'Claims Log'!$P$2:$P$501,"Yes")+COUNTIFS('Claims Log'!$B$2:$B$501,"&gt;="&amp;MAX(H23,$B$5),'Claims Log'!$B$2:$B$501,"&lt;="&amp;MIN(EOMONTH(H23,0),$B$6),'Claims Log'!$P$2:$P$501,"No"))</f>
        <v/>
      </c>
      <c r="J23" s="9">
        <f>IF(OR($B$5="",$B$6="",H23="",$B$6&lt;$B$5,MAX(H23,$B$5)&gt;MIN(EOMONTH(H23,0),$B$6)),"",COUNTIFS('Claims Log'!$B$2:$B$501,"&gt;="&amp;MAX(H23,$B$5),'Claims Log'!$B$2:$B$501,"&lt;="&amp;MIN(EOMONTH(H23,0),$B$6),'Claims Log'!$P$2:$P$501,"Yes"))</f>
        <v/>
      </c>
      <c r="K23" s="45">
        <f>IFERROR(IF(OR(I23="",I23=0),"",J23/I23),"")</f>
        <v/>
      </c>
    </row>
    <row r="24">
      <c r="A24" s="19">
        <f>'Setup Lists'!A4</f>
        <v/>
      </c>
      <c r="B24" s="19">
        <f>IF($A24="","",COUNTIFS('Claims Log'!$C$2:$C$501,$A24,'Claims Log'!$B$2:$B$501,"&gt;="&amp;$B$5,'Claims Log'!$B$2:$B$501,"&lt;="&amp;$B$6,'Claims Log'!$A$2:$A$501,"&lt;&gt;"))</f>
        <v/>
      </c>
      <c r="C24" s="19">
        <f>IF($A24="","",COUNTIFS('Claims Log'!$C$2:$C$501,$A24,'Claims Log'!$B$2:$B$501,"&gt;="&amp;$B$5,'Claims Log'!$B$2:$B$501,"&lt;="&amp;$B$6,'Claims Log'!$P$2:$P$501,"Yes")+COUNTIFS('Claims Log'!$C$2:$C$501,$A24,'Claims Log'!$B$2:$B$501,"&gt;="&amp;$B$5,'Claims Log'!$B$2:$B$501,"&lt;="&amp;$B$6,'Claims Log'!$P$2:$P$501,"No"))</f>
        <v/>
      </c>
      <c r="D24" s="19">
        <f>IF($A24="","",COUNTIFS('Claims Log'!$C$2:$C$501,$A24,'Claims Log'!$B$2:$B$501,"&gt;="&amp;$B$5,'Claims Log'!$B$2:$B$501,"&lt;="&amp;$B$6,'Claims Log'!$P$2:$P$501,"Yes"))</f>
        <v/>
      </c>
      <c r="E24" s="19">
        <f>IF($A24="","",COUNTIFS('Claims Log'!$C$2:$C$501,$A24,'Claims Log'!$B$2:$B$501,"&gt;="&amp;$B$5,'Claims Log'!$B$2:$B$501,"&lt;="&amp;$B$6,'Claims Log'!$P$2:$P$501,"No"))</f>
        <v/>
      </c>
      <c r="F24" s="43">
        <f>IFERROR(IF(OR($C24="",$C24=0),"",$D24/$C24),"")</f>
        <v/>
      </c>
      <c r="H24" s="44">
        <f>IF(H23="","",EDATE(H23,1))</f>
        <v/>
      </c>
      <c r="I24" s="19">
        <f>IF(OR($B$5="",$B$6="",H24="",$B$6&lt;$B$5,MAX(H24,$B$5)&gt;MIN(EOMONTH(H24,0),$B$6)),"",COUNTIFS('Claims Log'!$B$2:$B$501,"&gt;="&amp;MAX(H24,$B$5),'Claims Log'!$B$2:$B$501,"&lt;="&amp;MIN(EOMONTH(H24,0),$B$6),'Claims Log'!$P$2:$P$501,"Yes")+COUNTIFS('Claims Log'!$B$2:$B$501,"&gt;="&amp;MAX(H24,$B$5),'Claims Log'!$B$2:$B$501,"&lt;="&amp;MIN(EOMONTH(H24,0),$B$6),'Claims Log'!$P$2:$P$501,"No"))</f>
        <v/>
      </c>
      <c r="J24" s="19">
        <f>IF(OR($B$5="",$B$6="",H24="",$B$6&lt;$B$5,MAX(H24,$B$5)&gt;MIN(EOMONTH(H24,0),$B$6)),"",COUNTIFS('Claims Log'!$B$2:$B$501,"&gt;="&amp;MAX(H24,$B$5),'Claims Log'!$B$2:$B$501,"&lt;="&amp;MIN(EOMONTH(H24,0),$B$6),'Claims Log'!$P$2:$P$501,"Yes"))</f>
        <v/>
      </c>
      <c r="K24" s="43">
        <f>IFERROR(IF(OR(I24="",I24=0),"",J24/I24),"")</f>
        <v/>
      </c>
    </row>
    <row r="25">
      <c r="A25" s="9">
        <f>'Setup Lists'!A5</f>
        <v/>
      </c>
      <c r="B25" s="9">
        <f>IF($A25="","",COUNTIFS('Claims Log'!$C$2:$C$501,$A25,'Claims Log'!$B$2:$B$501,"&gt;="&amp;$B$5,'Claims Log'!$B$2:$B$501,"&lt;="&amp;$B$6,'Claims Log'!$A$2:$A$501,"&lt;&gt;"))</f>
        <v/>
      </c>
      <c r="C25" s="9">
        <f>IF($A25="","",COUNTIFS('Claims Log'!$C$2:$C$501,$A25,'Claims Log'!$B$2:$B$501,"&gt;="&amp;$B$5,'Claims Log'!$B$2:$B$501,"&lt;="&amp;$B$6,'Claims Log'!$P$2:$P$501,"Yes")+COUNTIFS('Claims Log'!$C$2:$C$501,$A25,'Claims Log'!$B$2:$B$501,"&gt;="&amp;$B$5,'Claims Log'!$B$2:$B$501,"&lt;="&amp;$B$6,'Claims Log'!$P$2:$P$501,"No"))</f>
        <v/>
      </c>
      <c r="D25" s="9">
        <f>IF($A25="","",COUNTIFS('Claims Log'!$C$2:$C$501,$A25,'Claims Log'!$B$2:$B$501,"&gt;="&amp;$B$5,'Claims Log'!$B$2:$B$501,"&lt;="&amp;$B$6,'Claims Log'!$P$2:$P$501,"Yes"))</f>
        <v/>
      </c>
      <c r="E25" s="9">
        <f>IF($A25="","",COUNTIFS('Claims Log'!$C$2:$C$501,$A25,'Claims Log'!$B$2:$B$501,"&gt;="&amp;$B$5,'Claims Log'!$B$2:$B$501,"&lt;="&amp;$B$6,'Claims Log'!$P$2:$P$501,"No"))</f>
        <v/>
      </c>
      <c r="F25" s="45">
        <f>IFERROR(IF(OR($C25="",$C25=0),"",$D25/$C25),"")</f>
        <v/>
      </c>
      <c r="H25" s="46">
        <f>IF(H24="","",EDATE(H24,1))</f>
        <v/>
      </c>
      <c r="I25" s="9">
        <f>IF(OR($B$5="",$B$6="",H25="",$B$6&lt;$B$5,MAX(H25,$B$5)&gt;MIN(EOMONTH(H25,0),$B$6)),"",COUNTIFS('Claims Log'!$B$2:$B$501,"&gt;="&amp;MAX(H25,$B$5),'Claims Log'!$B$2:$B$501,"&lt;="&amp;MIN(EOMONTH(H25,0),$B$6),'Claims Log'!$P$2:$P$501,"Yes")+COUNTIFS('Claims Log'!$B$2:$B$501,"&gt;="&amp;MAX(H25,$B$5),'Claims Log'!$B$2:$B$501,"&lt;="&amp;MIN(EOMONTH(H25,0),$B$6),'Claims Log'!$P$2:$P$501,"No"))</f>
        <v/>
      </c>
      <c r="J25" s="9">
        <f>IF(OR($B$5="",$B$6="",H25="",$B$6&lt;$B$5,MAX(H25,$B$5)&gt;MIN(EOMONTH(H25,0),$B$6)),"",COUNTIFS('Claims Log'!$B$2:$B$501,"&gt;="&amp;MAX(H25,$B$5),'Claims Log'!$B$2:$B$501,"&lt;="&amp;MIN(EOMONTH(H25,0),$B$6),'Claims Log'!$P$2:$P$501,"Yes"))</f>
        <v/>
      </c>
      <c r="K25" s="45">
        <f>IFERROR(IF(OR(I25="",I25=0),"",J25/I25),"")</f>
        <v/>
      </c>
    </row>
    <row r="26">
      <c r="A26" s="19">
        <f>'Setup Lists'!A6</f>
        <v/>
      </c>
      <c r="B26" s="19">
        <f>IF($A26="","",COUNTIFS('Claims Log'!$C$2:$C$501,$A26,'Claims Log'!$B$2:$B$501,"&gt;="&amp;$B$5,'Claims Log'!$B$2:$B$501,"&lt;="&amp;$B$6,'Claims Log'!$A$2:$A$501,"&lt;&gt;"))</f>
        <v/>
      </c>
      <c r="C26" s="19">
        <f>IF($A26="","",COUNTIFS('Claims Log'!$C$2:$C$501,$A26,'Claims Log'!$B$2:$B$501,"&gt;="&amp;$B$5,'Claims Log'!$B$2:$B$501,"&lt;="&amp;$B$6,'Claims Log'!$P$2:$P$501,"Yes")+COUNTIFS('Claims Log'!$C$2:$C$501,$A26,'Claims Log'!$B$2:$B$501,"&gt;="&amp;$B$5,'Claims Log'!$B$2:$B$501,"&lt;="&amp;$B$6,'Claims Log'!$P$2:$P$501,"No"))</f>
        <v/>
      </c>
      <c r="D26" s="19">
        <f>IF($A26="","",COUNTIFS('Claims Log'!$C$2:$C$501,$A26,'Claims Log'!$B$2:$B$501,"&gt;="&amp;$B$5,'Claims Log'!$B$2:$B$501,"&lt;="&amp;$B$6,'Claims Log'!$P$2:$P$501,"Yes"))</f>
        <v/>
      </c>
      <c r="E26" s="19">
        <f>IF($A26="","",COUNTIFS('Claims Log'!$C$2:$C$501,$A26,'Claims Log'!$B$2:$B$501,"&gt;="&amp;$B$5,'Claims Log'!$B$2:$B$501,"&lt;="&amp;$B$6,'Claims Log'!$P$2:$P$501,"No"))</f>
        <v/>
      </c>
      <c r="F26" s="43">
        <f>IFERROR(IF(OR($C26="",$C26=0),"",$D26/$C26),"")</f>
        <v/>
      </c>
      <c r="H26" s="44">
        <f>IF(H25="","",EDATE(H25,1))</f>
        <v/>
      </c>
      <c r="I26" s="19">
        <f>IF(OR($B$5="",$B$6="",H26="",$B$6&lt;$B$5,MAX(H26,$B$5)&gt;MIN(EOMONTH(H26,0),$B$6)),"",COUNTIFS('Claims Log'!$B$2:$B$501,"&gt;="&amp;MAX(H26,$B$5),'Claims Log'!$B$2:$B$501,"&lt;="&amp;MIN(EOMONTH(H26,0),$B$6),'Claims Log'!$P$2:$P$501,"Yes")+COUNTIFS('Claims Log'!$B$2:$B$501,"&gt;="&amp;MAX(H26,$B$5),'Claims Log'!$B$2:$B$501,"&lt;="&amp;MIN(EOMONTH(H26,0),$B$6),'Claims Log'!$P$2:$P$501,"No"))</f>
        <v/>
      </c>
      <c r="J26" s="19">
        <f>IF(OR($B$5="",$B$6="",H26="",$B$6&lt;$B$5,MAX(H26,$B$5)&gt;MIN(EOMONTH(H26,0),$B$6)),"",COUNTIFS('Claims Log'!$B$2:$B$501,"&gt;="&amp;MAX(H26,$B$5),'Claims Log'!$B$2:$B$501,"&lt;="&amp;MIN(EOMONTH(H26,0),$B$6),'Claims Log'!$P$2:$P$501,"Yes"))</f>
        <v/>
      </c>
      <c r="K26" s="43">
        <f>IFERROR(IF(OR(I26="",I26=0),"",J26/I26),"")</f>
        <v/>
      </c>
    </row>
    <row r="27">
      <c r="A27" s="9">
        <f>'Setup Lists'!A7</f>
        <v/>
      </c>
      <c r="B27" s="9">
        <f>IF($A27="","",COUNTIFS('Claims Log'!$C$2:$C$501,$A27,'Claims Log'!$B$2:$B$501,"&gt;="&amp;$B$5,'Claims Log'!$B$2:$B$501,"&lt;="&amp;$B$6,'Claims Log'!$A$2:$A$501,"&lt;&gt;"))</f>
        <v/>
      </c>
      <c r="C27" s="9">
        <f>IF($A27="","",COUNTIFS('Claims Log'!$C$2:$C$501,$A27,'Claims Log'!$B$2:$B$501,"&gt;="&amp;$B$5,'Claims Log'!$B$2:$B$501,"&lt;="&amp;$B$6,'Claims Log'!$P$2:$P$501,"Yes")+COUNTIFS('Claims Log'!$C$2:$C$501,$A27,'Claims Log'!$B$2:$B$501,"&gt;="&amp;$B$5,'Claims Log'!$B$2:$B$501,"&lt;="&amp;$B$6,'Claims Log'!$P$2:$P$501,"No"))</f>
        <v/>
      </c>
      <c r="D27" s="9">
        <f>IF($A27="","",COUNTIFS('Claims Log'!$C$2:$C$501,$A27,'Claims Log'!$B$2:$B$501,"&gt;="&amp;$B$5,'Claims Log'!$B$2:$B$501,"&lt;="&amp;$B$6,'Claims Log'!$P$2:$P$501,"Yes"))</f>
        <v/>
      </c>
      <c r="E27" s="9">
        <f>IF($A27="","",COUNTIFS('Claims Log'!$C$2:$C$501,$A27,'Claims Log'!$B$2:$B$501,"&gt;="&amp;$B$5,'Claims Log'!$B$2:$B$501,"&lt;="&amp;$B$6,'Claims Log'!$P$2:$P$501,"No"))</f>
        <v/>
      </c>
      <c r="F27" s="45">
        <f>IFERROR(IF(OR($C27="",$C27=0),"",$D27/$C27),"")</f>
        <v/>
      </c>
      <c r="H27" s="46">
        <f>IF(H26="","",EDATE(H26,1))</f>
        <v/>
      </c>
      <c r="I27" s="9">
        <f>IF(OR($B$5="",$B$6="",H27="",$B$6&lt;$B$5,MAX(H27,$B$5)&gt;MIN(EOMONTH(H27,0),$B$6)),"",COUNTIFS('Claims Log'!$B$2:$B$501,"&gt;="&amp;MAX(H27,$B$5),'Claims Log'!$B$2:$B$501,"&lt;="&amp;MIN(EOMONTH(H27,0),$B$6),'Claims Log'!$P$2:$P$501,"Yes")+COUNTIFS('Claims Log'!$B$2:$B$501,"&gt;="&amp;MAX(H27,$B$5),'Claims Log'!$B$2:$B$501,"&lt;="&amp;MIN(EOMONTH(H27,0),$B$6),'Claims Log'!$P$2:$P$501,"No"))</f>
        <v/>
      </c>
      <c r="J27" s="9">
        <f>IF(OR($B$5="",$B$6="",H27="",$B$6&lt;$B$5,MAX(H27,$B$5)&gt;MIN(EOMONTH(H27,0),$B$6)),"",COUNTIFS('Claims Log'!$B$2:$B$501,"&gt;="&amp;MAX(H27,$B$5),'Claims Log'!$B$2:$B$501,"&lt;="&amp;MIN(EOMONTH(H27,0),$B$6),'Claims Log'!$P$2:$P$501,"Yes"))</f>
        <v/>
      </c>
      <c r="K27" s="45">
        <f>IFERROR(IF(OR(I27="",I27=0),"",J27/I27),"")</f>
        <v/>
      </c>
    </row>
    <row r="28">
      <c r="A28">
        <f>""</f>
        <v/>
      </c>
      <c r="B28">
        <f>""</f>
        <v/>
      </c>
      <c r="C28">
        <f>""</f>
        <v/>
      </c>
      <c r="D28">
        <f>""</f>
        <v/>
      </c>
      <c r="E28">
        <f>""</f>
        <v/>
      </c>
      <c r="F28">
        <f>""</f>
        <v/>
      </c>
      <c r="H28" s="44">
        <f>IF(H27="","",EDATE(H27,1))</f>
        <v/>
      </c>
      <c r="I28" s="19">
        <f>IF(OR($B$5="",$B$6="",H28="",$B$6&lt;$B$5,MAX(H28,$B$5)&gt;MIN(EOMONTH(H28,0),$B$6)),"",COUNTIFS('Claims Log'!$B$2:$B$501,"&gt;="&amp;MAX(H28,$B$5),'Claims Log'!$B$2:$B$501,"&lt;="&amp;MIN(EOMONTH(H28,0),$B$6),'Claims Log'!$P$2:$P$501,"Yes")+COUNTIFS('Claims Log'!$B$2:$B$501,"&gt;="&amp;MAX(H28,$B$5),'Claims Log'!$B$2:$B$501,"&lt;="&amp;MIN(EOMONTH(H28,0),$B$6),'Claims Log'!$P$2:$P$501,"No"))</f>
        <v/>
      </c>
      <c r="J28" s="19">
        <f>IF(OR($B$5="",$B$6="",H28="",$B$6&lt;$B$5,MAX(H28,$B$5)&gt;MIN(EOMONTH(H28,0),$B$6)),"",COUNTIFS('Claims Log'!$B$2:$B$501,"&gt;="&amp;MAX(H28,$B$5),'Claims Log'!$B$2:$B$501,"&lt;="&amp;MIN(EOMONTH(H28,0),$B$6),'Claims Log'!$P$2:$P$501,"Yes"))</f>
        <v/>
      </c>
      <c r="K28" s="43">
        <f>IFERROR(IF(OR(I28="",I28=0),"",J28/I28),"")</f>
        <v/>
      </c>
    </row>
    <row r="29">
      <c r="A29" s="24" t="inlineStr">
        <is>
          <t>Clean Claim Rate = Clean Claims / Resolved Claims. Pending and incomplete records are excluded. Reporting is based on Initial Submission Date.</t>
        </is>
      </c>
      <c r="B29">
        <f>""</f>
        <v/>
      </c>
      <c r="C29">
        <f>""</f>
        <v/>
      </c>
      <c r="D29">
        <f>""</f>
        <v/>
      </c>
      <c r="E29">
        <f>""</f>
        <v/>
      </c>
      <c r="F29">
        <f>""</f>
        <v/>
      </c>
      <c r="H29" s="46">
        <f>IF(H28="","",EDATE(H28,1))</f>
        <v/>
      </c>
      <c r="I29" s="9">
        <f>IF(OR($B$5="",$B$6="",H29="",$B$6&lt;$B$5,MAX(H29,$B$5)&gt;MIN(EOMONTH(H29,0),$B$6)),"",COUNTIFS('Claims Log'!$B$2:$B$501,"&gt;="&amp;MAX(H29,$B$5),'Claims Log'!$B$2:$B$501,"&lt;="&amp;MIN(EOMONTH(H29,0),$B$6),'Claims Log'!$P$2:$P$501,"Yes")+COUNTIFS('Claims Log'!$B$2:$B$501,"&gt;="&amp;MAX(H29,$B$5),'Claims Log'!$B$2:$B$501,"&lt;="&amp;MIN(EOMONTH(H29,0),$B$6),'Claims Log'!$P$2:$P$501,"No"))</f>
        <v/>
      </c>
      <c r="J29" s="9">
        <f>IF(OR($B$5="",$B$6="",H29="",$B$6&lt;$B$5,MAX(H29,$B$5)&gt;MIN(EOMONTH(H29,0),$B$6)),"",COUNTIFS('Claims Log'!$B$2:$B$501,"&gt;="&amp;MAX(H29,$B$5),'Claims Log'!$B$2:$B$501,"&lt;="&amp;MIN(EOMONTH(H29,0),$B$6),'Claims Log'!$P$2:$P$501,"Yes"))</f>
        <v/>
      </c>
      <c r="K29" s="45">
        <f>IFERROR(IF(OR(I29="",I29=0),"",J29/I29),"")</f>
        <v/>
      </c>
    </row>
    <row r="30">
      <c r="A30">
        <f>""</f>
        <v/>
      </c>
      <c r="B30">
        <f>""</f>
        <v/>
      </c>
      <c r="C30">
        <f>""</f>
        <v/>
      </c>
      <c r="D30">
        <f>""</f>
        <v/>
      </c>
      <c r="E30">
        <f>""</f>
        <v/>
      </c>
      <c r="F30">
        <f>""</f>
        <v/>
      </c>
      <c r="H30" s="44">
        <f>IF(H29="","",EDATE(H29,1))</f>
        <v/>
      </c>
      <c r="I30" s="19">
        <f>IF(OR($B$5="",$B$6="",H30="",$B$6&lt;$B$5,MAX(H30,$B$5)&gt;MIN(EOMONTH(H30,0),$B$6)),"",COUNTIFS('Claims Log'!$B$2:$B$501,"&gt;="&amp;MAX(H30,$B$5),'Claims Log'!$B$2:$B$501,"&lt;="&amp;MIN(EOMONTH(H30,0),$B$6),'Claims Log'!$P$2:$P$501,"Yes")+COUNTIFS('Claims Log'!$B$2:$B$501,"&gt;="&amp;MAX(H30,$B$5),'Claims Log'!$B$2:$B$501,"&lt;="&amp;MIN(EOMONTH(H30,0),$B$6),'Claims Log'!$P$2:$P$501,"No"))</f>
        <v/>
      </c>
      <c r="J30" s="19">
        <f>IF(OR($B$5="",$B$6="",H30="",$B$6&lt;$B$5,MAX(H30,$B$5)&gt;MIN(EOMONTH(H30,0),$B$6)),"",COUNTIFS('Claims Log'!$B$2:$B$501,"&gt;="&amp;MAX(H30,$B$5),'Claims Log'!$B$2:$B$501,"&lt;="&amp;MIN(EOMONTH(H30,0),$B$6),'Claims Log'!$P$2:$P$501,"Yes"))</f>
        <v/>
      </c>
      <c r="K30" s="43">
        <f>IFERROR(IF(OR(I30="",I30=0),"",J30/I30),"")</f>
        <v/>
      </c>
    </row>
    <row r="31">
      <c r="A31">
        <f>""</f>
        <v/>
      </c>
      <c r="B31">
        <f>""</f>
        <v/>
      </c>
      <c r="C31">
        <f>""</f>
        <v/>
      </c>
      <c r="D31">
        <f>""</f>
        <v/>
      </c>
      <c r="E31">
        <f>""</f>
        <v/>
      </c>
      <c r="F31">
        <f>""</f>
        <v/>
      </c>
      <c r="H31" s="46">
        <f>IF(H30="","",EDATE(H30,1))</f>
        <v/>
      </c>
      <c r="I31" s="9">
        <f>IF(OR($B$5="",$B$6="",H31="",$B$6&lt;$B$5,MAX(H31,$B$5)&gt;MIN(EOMONTH(H31,0),$B$6)),"",COUNTIFS('Claims Log'!$B$2:$B$501,"&gt;="&amp;MAX(H31,$B$5),'Claims Log'!$B$2:$B$501,"&lt;="&amp;MIN(EOMONTH(H31,0),$B$6),'Claims Log'!$P$2:$P$501,"Yes")+COUNTIFS('Claims Log'!$B$2:$B$501,"&gt;="&amp;MAX(H31,$B$5),'Claims Log'!$B$2:$B$501,"&lt;="&amp;MIN(EOMONTH(H31,0),$B$6),'Claims Log'!$P$2:$P$501,"No"))</f>
        <v/>
      </c>
      <c r="J31" s="9">
        <f>IF(OR($B$5="",$B$6="",H31="",$B$6&lt;$B$5,MAX(H31,$B$5)&gt;MIN(EOMONTH(H31,0),$B$6)),"",COUNTIFS('Claims Log'!$B$2:$B$501,"&gt;="&amp;MAX(H31,$B$5),'Claims Log'!$B$2:$B$501,"&lt;="&amp;MIN(EOMONTH(H31,0),$B$6),'Claims Log'!$P$2:$P$501,"Yes"))</f>
        <v/>
      </c>
      <c r="K31" s="45">
        <f>IFERROR(IF(OR(I31="",I31=0),"",J31/I31),"")</f>
        <v/>
      </c>
    </row>
    <row r="32">
      <c r="A32">
        <f>""</f>
        <v/>
      </c>
      <c r="B32">
        <f>""</f>
        <v/>
      </c>
      <c r="C32">
        <f>""</f>
        <v/>
      </c>
      <c r="D32">
        <f>""</f>
        <v/>
      </c>
      <c r="E32">
        <f>""</f>
        <v/>
      </c>
      <c r="F32">
        <f>""</f>
        <v/>
      </c>
      <c r="H32" s="44">
        <f>IF(H31="","",EDATE(H31,1))</f>
        <v/>
      </c>
      <c r="I32" s="19">
        <f>IF(OR($B$5="",$B$6="",H32="",$B$6&lt;$B$5,MAX(H32,$B$5)&gt;MIN(EOMONTH(H32,0),$B$6)),"",COUNTIFS('Claims Log'!$B$2:$B$501,"&gt;="&amp;MAX(H32,$B$5),'Claims Log'!$B$2:$B$501,"&lt;="&amp;MIN(EOMONTH(H32,0),$B$6),'Claims Log'!$P$2:$P$501,"Yes")+COUNTIFS('Claims Log'!$B$2:$B$501,"&gt;="&amp;MAX(H32,$B$5),'Claims Log'!$B$2:$B$501,"&lt;="&amp;MIN(EOMONTH(H32,0),$B$6),'Claims Log'!$P$2:$P$501,"No"))</f>
        <v/>
      </c>
      <c r="J32" s="19">
        <f>IF(OR($B$5="",$B$6="",H32="",$B$6&lt;$B$5,MAX(H32,$B$5)&gt;MIN(EOMONTH(H32,0),$B$6)),"",COUNTIFS('Claims Log'!$B$2:$B$501,"&gt;="&amp;MAX(H32,$B$5),'Claims Log'!$B$2:$B$501,"&lt;="&amp;MIN(EOMONTH(H32,0),$B$6),'Claims Log'!$P$2:$P$501,"Yes"))</f>
        <v/>
      </c>
      <c r="K32" s="43">
        <f>IFERROR(IF(OR(I32="",I32=0),"",J32/I32),"")</f>
        <v/>
      </c>
    </row>
    <row r="33">
      <c r="A33">
        <f>""</f>
        <v/>
      </c>
      <c r="B33">
        <f>""</f>
        <v/>
      </c>
      <c r="C33">
        <f>""</f>
        <v/>
      </c>
      <c r="D33">
        <f>""</f>
        <v/>
      </c>
      <c r="E33">
        <f>""</f>
        <v/>
      </c>
      <c r="F33">
        <f>""</f>
        <v/>
      </c>
      <c r="H33" s="46">
        <f>IF(H32="","",EDATE(H32,1))</f>
        <v/>
      </c>
      <c r="I33" s="9">
        <f>IF(OR($B$5="",$B$6="",H33="",$B$6&lt;$B$5,MAX(H33,$B$5)&gt;MIN(EOMONTH(H33,0),$B$6)),"",COUNTIFS('Claims Log'!$B$2:$B$501,"&gt;="&amp;MAX(H33,$B$5),'Claims Log'!$B$2:$B$501,"&lt;="&amp;MIN(EOMONTH(H33,0),$B$6),'Claims Log'!$P$2:$P$501,"Yes")+COUNTIFS('Claims Log'!$B$2:$B$501,"&gt;="&amp;MAX(H33,$B$5),'Claims Log'!$B$2:$B$501,"&lt;="&amp;MIN(EOMONTH(H33,0),$B$6),'Claims Log'!$P$2:$P$501,"No"))</f>
        <v/>
      </c>
      <c r="J33" s="9">
        <f>IF(OR($B$5="",$B$6="",H33="",$B$6&lt;$B$5,MAX(H33,$B$5)&gt;MIN(EOMONTH(H33,0),$B$6)),"",COUNTIFS('Claims Log'!$B$2:$B$501,"&gt;="&amp;MAX(H33,$B$5),'Claims Log'!$B$2:$B$501,"&lt;="&amp;MIN(EOMONTH(H33,0),$B$6),'Claims Log'!$P$2:$P$501,"Yes"))</f>
        <v/>
      </c>
      <c r="K33" s="45">
        <f>IFERROR(IF(OR(I33="",I33=0),"",J33/I33),"")</f>
        <v/>
      </c>
    </row>
    <row r="34">
      <c r="A34">
        <f>""</f>
        <v/>
      </c>
      <c r="B34">
        <f>""</f>
        <v/>
      </c>
      <c r="C34">
        <f>""</f>
        <v/>
      </c>
      <c r="D34">
        <f>""</f>
        <v/>
      </c>
      <c r="E34">
        <f>""</f>
        <v/>
      </c>
      <c r="F34">
        <f>""</f>
        <v/>
      </c>
      <c r="H34">
        <f>""</f>
        <v/>
      </c>
      <c r="I34">
        <f>""</f>
        <v/>
      </c>
      <c r="J34">
        <f>""</f>
        <v/>
      </c>
      <c r="K34">
        <f>""</f>
        <v/>
      </c>
    </row>
    <row r="35">
      <c r="A35">
        <f>""</f>
        <v/>
      </c>
      <c r="B35">
        <f>""</f>
        <v/>
      </c>
      <c r="C35">
        <f>""</f>
        <v/>
      </c>
      <c r="D35">
        <f>""</f>
        <v/>
      </c>
      <c r="E35">
        <f>""</f>
        <v/>
      </c>
      <c r="F35">
        <f>""</f>
        <v/>
      </c>
      <c r="H35">
        <f>""</f>
        <v/>
      </c>
      <c r="I35">
        <f>""</f>
        <v/>
      </c>
      <c r="J35">
        <f>""</f>
        <v/>
      </c>
      <c r="K35">
        <f>""</f>
        <v/>
      </c>
    </row>
    <row r="36">
      <c r="A36">
        <f>""</f>
        <v/>
      </c>
      <c r="B36">
        <f>""</f>
        <v/>
      </c>
      <c r="C36">
        <f>""</f>
        <v/>
      </c>
      <c r="D36">
        <f>""</f>
        <v/>
      </c>
      <c r="E36">
        <f>""</f>
        <v/>
      </c>
      <c r="F36">
        <f>""</f>
        <v/>
      </c>
      <c r="H36">
        <f>""</f>
        <v/>
      </c>
      <c r="I36">
        <f>""</f>
        <v/>
      </c>
      <c r="J36">
        <f>""</f>
        <v/>
      </c>
      <c r="K36">
        <f>""</f>
        <v/>
      </c>
    </row>
    <row r="37">
      <c r="A37">
        <f>""</f>
        <v/>
      </c>
      <c r="B37">
        <f>""</f>
        <v/>
      </c>
      <c r="C37">
        <f>""</f>
        <v/>
      </c>
      <c r="D37">
        <f>""</f>
        <v/>
      </c>
      <c r="E37">
        <f>""</f>
        <v/>
      </c>
      <c r="F37">
        <f>""</f>
        <v/>
      </c>
      <c r="H37">
        <f>""</f>
        <v/>
      </c>
      <c r="I37">
        <f>""</f>
        <v/>
      </c>
      <c r="J37">
        <f>""</f>
        <v/>
      </c>
      <c r="K37">
        <f>""</f>
        <v/>
      </c>
    </row>
    <row r="38">
      <c r="A38">
        <f>""</f>
        <v/>
      </c>
      <c r="B38">
        <f>""</f>
        <v/>
      </c>
      <c r="C38">
        <f>""</f>
        <v/>
      </c>
      <c r="D38">
        <f>""</f>
        <v/>
      </c>
      <c r="E38">
        <f>""</f>
        <v/>
      </c>
      <c r="F38">
        <f>""</f>
        <v/>
      </c>
      <c r="H38">
        <f>""</f>
        <v/>
      </c>
      <c r="I38">
        <f>""</f>
        <v/>
      </c>
      <c r="J38">
        <f>""</f>
        <v/>
      </c>
      <c r="K38">
        <f>""</f>
        <v/>
      </c>
    </row>
    <row r="39">
      <c r="A39">
        <f>""</f>
        <v/>
      </c>
      <c r="B39">
        <f>""</f>
        <v/>
      </c>
      <c r="C39">
        <f>""</f>
        <v/>
      </c>
      <c r="D39">
        <f>""</f>
        <v/>
      </c>
      <c r="E39">
        <f>""</f>
        <v/>
      </c>
      <c r="F39">
        <f>""</f>
        <v/>
      </c>
      <c r="H39">
        <f>""</f>
        <v/>
      </c>
      <c r="I39">
        <f>""</f>
        <v/>
      </c>
      <c r="J39">
        <f>""</f>
        <v/>
      </c>
      <c r="K39">
        <f>""</f>
        <v/>
      </c>
    </row>
    <row r="40">
      <c r="A40">
        <f>""</f>
        <v/>
      </c>
      <c r="B40">
        <f>""</f>
        <v/>
      </c>
      <c r="C40">
        <f>""</f>
        <v/>
      </c>
      <c r="D40">
        <f>""</f>
        <v/>
      </c>
      <c r="E40">
        <f>""</f>
        <v/>
      </c>
      <c r="F40">
        <f>""</f>
        <v/>
      </c>
      <c r="H40">
        <f>""</f>
        <v/>
      </c>
      <c r="I40">
        <f>""</f>
        <v/>
      </c>
      <c r="J40">
        <f>""</f>
        <v/>
      </c>
      <c r="K40">
        <f>""</f>
        <v/>
      </c>
    </row>
    <row r="41">
      <c r="A41">
        <f>""</f>
        <v/>
      </c>
      <c r="B41">
        <f>""</f>
        <v/>
      </c>
      <c r="C41">
        <f>""</f>
        <v/>
      </c>
      <c r="D41">
        <f>""</f>
        <v/>
      </c>
      <c r="E41">
        <f>""</f>
        <v/>
      </c>
      <c r="F41">
        <f>""</f>
        <v/>
      </c>
      <c r="H41">
        <f>""</f>
        <v/>
      </c>
      <c r="I41">
        <f>""</f>
        <v/>
      </c>
      <c r="J41">
        <f>""</f>
        <v/>
      </c>
      <c r="K41">
        <f>""</f>
        <v/>
      </c>
    </row>
    <row r="42">
      <c r="A42">
        <f>""</f>
        <v/>
      </c>
      <c r="B42">
        <f>""</f>
        <v/>
      </c>
      <c r="C42">
        <f>""</f>
        <v/>
      </c>
      <c r="D42">
        <f>""</f>
        <v/>
      </c>
      <c r="E42">
        <f>""</f>
        <v/>
      </c>
      <c r="F42">
        <f>""</f>
        <v/>
      </c>
      <c r="H42">
        <f>""</f>
        <v/>
      </c>
      <c r="I42">
        <f>""</f>
        <v/>
      </c>
      <c r="J42">
        <f>""</f>
        <v/>
      </c>
      <c r="K42">
        <f>""</f>
        <v/>
      </c>
    </row>
    <row r="43">
      <c r="A43">
        <f>""</f>
        <v/>
      </c>
      <c r="B43">
        <f>""</f>
        <v/>
      </c>
      <c r="C43">
        <f>""</f>
        <v/>
      </c>
      <c r="D43">
        <f>""</f>
        <v/>
      </c>
      <c r="E43">
        <f>""</f>
        <v/>
      </c>
      <c r="F43">
        <f>""</f>
        <v/>
      </c>
      <c r="H43">
        <f>""</f>
        <v/>
      </c>
      <c r="I43">
        <f>""</f>
        <v/>
      </c>
      <c r="J43">
        <f>""</f>
        <v/>
      </c>
      <c r="K43">
        <f>""</f>
        <v/>
      </c>
    </row>
    <row r="44">
      <c r="A44">
        <f>""</f>
        <v/>
      </c>
      <c r="B44">
        <f>""</f>
        <v/>
      </c>
      <c r="C44">
        <f>""</f>
        <v/>
      </c>
      <c r="D44">
        <f>""</f>
        <v/>
      </c>
      <c r="E44">
        <f>""</f>
        <v/>
      </c>
      <c r="F44">
        <f>""</f>
        <v/>
      </c>
      <c r="H44">
        <f>""</f>
        <v/>
      </c>
      <c r="I44">
        <f>""</f>
        <v/>
      </c>
      <c r="J44">
        <f>""</f>
        <v/>
      </c>
      <c r="K44">
        <f>""</f>
        <v/>
      </c>
    </row>
    <row r="45">
      <c r="A45">
        <f>""</f>
        <v/>
      </c>
      <c r="B45">
        <f>""</f>
        <v/>
      </c>
      <c r="C45">
        <f>""</f>
        <v/>
      </c>
      <c r="D45">
        <f>""</f>
        <v/>
      </c>
      <c r="E45">
        <f>""</f>
        <v/>
      </c>
      <c r="F45">
        <f>""</f>
        <v/>
      </c>
      <c r="H45">
        <f>""</f>
        <v/>
      </c>
      <c r="I45">
        <f>""</f>
        <v/>
      </c>
      <c r="J45">
        <f>""</f>
        <v/>
      </c>
      <c r="K45">
        <f>""</f>
        <v/>
      </c>
    </row>
    <row r="46">
      <c r="A46">
        <f>""</f>
        <v/>
      </c>
      <c r="B46">
        <f>""</f>
        <v/>
      </c>
      <c r="C46">
        <f>""</f>
        <v/>
      </c>
      <c r="D46">
        <f>""</f>
        <v/>
      </c>
      <c r="E46">
        <f>""</f>
        <v/>
      </c>
      <c r="F46">
        <f>""</f>
        <v/>
      </c>
      <c r="H46">
        <f>""</f>
        <v/>
      </c>
      <c r="I46">
        <f>""</f>
        <v/>
      </c>
      <c r="J46">
        <f>""</f>
        <v/>
      </c>
      <c r="K46">
        <f>""</f>
        <v/>
      </c>
    </row>
    <row r="47">
      <c r="A47">
        <f>""</f>
        <v/>
      </c>
      <c r="B47">
        <f>""</f>
        <v/>
      </c>
      <c r="C47">
        <f>""</f>
        <v/>
      </c>
      <c r="D47">
        <f>""</f>
        <v/>
      </c>
      <c r="E47">
        <f>""</f>
        <v/>
      </c>
      <c r="F47">
        <f>""</f>
        <v/>
      </c>
      <c r="H47">
        <f>""</f>
        <v/>
      </c>
      <c r="I47">
        <f>""</f>
        <v/>
      </c>
      <c r="J47">
        <f>""</f>
        <v/>
      </c>
      <c r="K47">
        <f>""</f>
        <v/>
      </c>
    </row>
    <row r="48">
      <c r="A48">
        <f>""</f>
        <v/>
      </c>
      <c r="B48">
        <f>""</f>
        <v/>
      </c>
      <c r="C48">
        <f>""</f>
        <v/>
      </c>
      <c r="D48">
        <f>""</f>
        <v/>
      </c>
      <c r="E48">
        <f>""</f>
        <v/>
      </c>
      <c r="F48">
        <f>""</f>
        <v/>
      </c>
      <c r="H48">
        <f>""</f>
        <v/>
      </c>
      <c r="I48">
        <f>""</f>
        <v/>
      </c>
      <c r="J48">
        <f>""</f>
        <v/>
      </c>
      <c r="K48">
        <f>""</f>
        <v/>
      </c>
    </row>
    <row r="49">
      <c r="A49">
        <f>""</f>
        <v/>
      </c>
      <c r="B49">
        <f>""</f>
        <v/>
      </c>
      <c r="C49">
        <f>""</f>
        <v/>
      </c>
      <c r="D49">
        <f>""</f>
        <v/>
      </c>
      <c r="E49">
        <f>""</f>
        <v/>
      </c>
      <c r="F49">
        <f>""</f>
        <v/>
      </c>
      <c r="H49">
        <f>""</f>
        <v/>
      </c>
      <c r="I49">
        <f>""</f>
        <v/>
      </c>
      <c r="J49">
        <f>""</f>
        <v/>
      </c>
      <c r="K49">
        <f>""</f>
        <v/>
      </c>
    </row>
    <row r="50">
      <c r="A50">
        <f>""</f>
        <v/>
      </c>
      <c r="B50">
        <f>""</f>
        <v/>
      </c>
      <c r="C50">
        <f>""</f>
        <v/>
      </c>
      <c r="D50">
        <f>""</f>
        <v/>
      </c>
      <c r="E50">
        <f>""</f>
        <v/>
      </c>
      <c r="F50">
        <f>""</f>
        <v/>
      </c>
      <c r="H50">
        <f>""</f>
        <v/>
      </c>
      <c r="I50">
        <f>""</f>
        <v/>
      </c>
      <c r="J50">
        <f>""</f>
        <v/>
      </c>
      <c r="K50">
        <f>""</f>
        <v/>
      </c>
    </row>
    <row r="51">
      <c r="A51">
        <f>""</f>
        <v/>
      </c>
      <c r="B51">
        <f>""</f>
        <v/>
      </c>
      <c r="C51">
        <f>""</f>
        <v/>
      </c>
      <c r="D51">
        <f>""</f>
        <v/>
      </c>
      <c r="E51">
        <f>""</f>
        <v/>
      </c>
      <c r="F51">
        <f>""</f>
        <v/>
      </c>
      <c r="H51">
        <f>""</f>
        <v/>
      </c>
      <c r="I51">
        <f>""</f>
        <v/>
      </c>
      <c r="J51">
        <f>""</f>
        <v/>
      </c>
      <c r="K51">
        <f>""</f>
        <v/>
      </c>
    </row>
    <row r="52">
      <c r="A52">
        <f>""</f>
        <v/>
      </c>
      <c r="B52">
        <f>""</f>
        <v/>
      </c>
      <c r="C52">
        <f>""</f>
        <v/>
      </c>
      <c r="D52">
        <f>""</f>
        <v/>
      </c>
      <c r="E52">
        <f>""</f>
        <v/>
      </c>
      <c r="F52">
        <f>""</f>
        <v/>
      </c>
      <c r="H52">
        <f>""</f>
        <v/>
      </c>
      <c r="I52">
        <f>""</f>
        <v/>
      </c>
      <c r="J52">
        <f>""</f>
        <v/>
      </c>
      <c r="K52">
        <f>""</f>
        <v/>
      </c>
    </row>
    <row r="53">
      <c r="A53">
        <f>""</f>
        <v/>
      </c>
      <c r="B53">
        <f>""</f>
        <v/>
      </c>
      <c r="C53">
        <f>""</f>
        <v/>
      </c>
      <c r="D53">
        <f>""</f>
        <v/>
      </c>
      <c r="E53">
        <f>""</f>
        <v/>
      </c>
      <c r="F53">
        <f>""</f>
        <v/>
      </c>
      <c r="H53">
        <f>""</f>
        <v/>
      </c>
      <c r="I53">
        <f>""</f>
        <v/>
      </c>
      <c r="J53">
        <f>""</f>
        <v/>
      </c>
      <c r="K53">
        <f>""</f>
        <v/>
      </c>
    </row>
    <row r="54">
      <c r="A54">
        <f>""</f>
        <v/>
      </c>
      <c r="B54">
        <f>""</f>
        <v/>
      </c>
      <c r="C54">
        <f>""</f>
        <v/>
      </c>
      <c r="D54">
        <f>""</f>
        <v/>
      </c>
      <c r="E54">
        <f>""</f>
        <v/>
      </c>
      <c r="F54">
        <f>""</f>
        <v/>
      </c>
      <c r="H54">
        <f>""</f>
        <v/>
      </c>
      <c r="I54">
        <f>""</f>
        <v/>
      </c>
      <c r="J54">
        <f>""</f>
        <v/>
      </c>
      <c r="K54">
        <f>""</f>
        <v/>
      </c>
    </row>
    <row r="55">
      <c r="A55">
        <f>""</f>
        <v/>
      </c>
      <c r="B55">
        <f>""</f>
        <v/>
      </c>
      <c r="C55">
        <f>""</f>
        <v/>
      </c>
      <c r="D55">
        <f>""</f>
        <v/>
      </c>
      <c r="E55">
        <f>""</f>
        <v/>
      </c>
      <c r="F55">
        <f>""</f>
        <v/>
      </c>
      <c r="H55">
        <f>""</f>
        <v/>
      </c>
      <c r="I55">
        <f>""</f>
        <v/>
      </c>
      <c r="J55">
        <f>""</f>
        <v/>
      </c>
      <c r="K55">
        <f>""</f>
        <v/>
      </c>
    </row>
    <row r="56">
      <c r="A56">
        <f>""</f>
        <v/>
      </c>
      <c r="B56">
        <f>""</f>
        <v/>
      </c>
      <c r="C56">
        <f>""</f>
        <v/>
      </c>
      <c r="D56">
        <f>""</f>
        <v/>
      </c>
      <c r="E56">
        <f>""</f>
        <v/>
      </c>
      <c r="F56">
        <f>""</f>
        <v/>
      </c>
      <c r="H56">
        <f>""</f>
        <v/>
      </c>
      <c r="I56">
        <f>""</f>
        <v/>
      </c>
      <c r="J56">
        <f>""</f>
        <v/>
      </c>
      <c r="K56">
        <f>""</f>
        <v/>
      </c>
    </row>
    <row r="57">
      <c r="A57">
        <f>""</f>
        <v/>
      </c>
      <c r="B57">
        <f>""</f>
        <v/>
      </c>
      <c r="C57">
        <f>""</f>
        <v/>
      </c>
      <c r="D57">
        <f>""</f>
        <v/>
      </c>
      <c r="E57">
        <f>""</f>
        <v/>
      </c>
      <c r="F57">
        <f>""</f>
        <v/>
      </c>
      <c r="H57">
        <f>""</f>
        <v/>
      </c>
      <c r="I57">
        <f>""</f>
        <v/>
      </c>
      <c r="J57">
        <f>""</f>
        <v/>
      </c>
      <c r="K57">
        <f>""</f>
        <v/>
      </c>
    </row>
    <row r="58">
      <c r="A58">
        <f>""</f>
        <v/>
      </c>
      <c r="B58">
        <f>""</f>
        <v/>
      </c>
      <c r="C58">
        <f>""</f>
        <v/>
      </c>
      <c r="D58">
        <f>""</f>
        <v/>
      </c>
      <c r="E58">
        <f>""</f>
        <v/>
      </c>
      <c r="F58">
        <f>""</f>
        <v/>
      </c>
      <c r="H58">
        <f>""</f>
        <v/>
      </c>
      <c r="I58">
        <f>""</f>
        <v/>
      </c>
      <c r="J58">
        <f>""</f>
        <v/>
      </c>
      <c r="K58">
        <f>""</f>
        <v/>
      </c>
    </row>
    <row r="59">
      <c r="A59">
        <f>""</f>
        <v/>
      </c>
      <c r="B59">
        <f>""</f>
        <v/>
      </c>
      <c r="C59">
        <f>""</f>
        <v/>
      </c>
      <c r="D59">
        <f>""</f>
        <v/>
      </c>
      <c r="E59">
        <f>""</f>
        <v/>
      </c>
      <c r="F59">
        <f>""</f>
        <v/>
      </c>
      <c r="H59">
        <f>""</f>
        <v/>
      </c>
      <c r="I59">
        <f>""</f>
        <v/>
      </c>
      <c r="J59">
        <f>""</f>
        <v/>
      </c>
      <c r="K59">
        <f>""</f>
        <v/>
      </c>
    </row>
    <row r="60">
      <c r="A60">
        <f>""</f>
        <v/>
      </c>
      <c r="B60">
        <f>""</f>
        <v/>
      </c>
      <c r="C60">
        <f>""</f>
        <v/>
      </c>
      <c r="D60">
        <f>""</f>
        <v/>
      </c>
      <c r="E60">
        <f>""</f>
        <v/>
      </c>
      <c r="F60">
        <f>""</f>
        <v/>
      </c>
      <c r="H60">
        <f>""</f>
        <v/>
      </c>
      <c r="I60">
        <f>""</f>
        <v/>
      </c>
      <c r="J60">
        <f>""</f>
        <v/>
      </c>
      <c r="K60">
        <f>""</f>
        <v/>
      </c>
    </row>
    <row r="61">
      <c r="A61">
        <f>""</f>
        <v/>
      </c>
      <c r="B61">
        <f>""</f>
        <v/>
      </c>
      <c r="C61">
        <f>""</f>
        <v/>
      </c>
      <c r="D61">
        <f>""</f>
        <v/>
      </c>
      <c r="E61">
        <f>""</f>
        <v/>
      </c>
      <c r="F61">
        <f>""</f>
        <v/>
      </c>
      <c r="H61">
        <f>""</f>
        <v/>
      </c>
      <c r="I61">
        <f>""</f>
        <v/>
      </c>
      <c r="J61">
        <f>""</f>
        <v/>
      </c>
      <c r="K61">
        <f>""</f>
        <v/>
      </c>
    </row>
    <row r="62">
      <c r="A62">
        <f>""</f>
        <v/>
      </c>
      <c r="B62">
        <f>""</f>
        <v/>
      </c>
      <c r="C62">
        <f>""</f>
        <v/>
      </c>
      <c r="D62">
        <f>""</f>
        <v/>
      </c>
      <c r="E62">
        <f>""</f>
        <v/>
      </c>
      <c r="F62">
        <f>""</f>
        <v/>
      </c>
      <c r="H62">
        <f>""</f>
        <v/>
      </c>
      <c r="I62">
        <f>""</f>
        <v/>
      </c>
      <c r="J62">
        <f>""</f>
        <v/>
      </c>
      <c r="K62">
        <f>""</f>
        <v/>
      </c>
    </row>
    <row r="63">
      <c r="A63">
        <f>""</f>
        <v/>
      </c>
      <c r="B63">
        <f>""</f>
        <v/>
      </c>
      <c r="C63">
        <f>""</f>
        <v/>
      </c>
      <c r="D63">
        <f>""</f>
        <v/>
      </c>
      <c r="E63">
        <f>""</f>
        <v/>
      </c>
      <c r="F63">
        <f>""</f>
        <v/>
      </c>
      <c r="H63">
        <f>""</f>
        <v/>
      </c>
      <c r="I63">
        <f>""</f>
        <v/>
      </c>
      <c r="J63">
        <f>""</f>
        <v/>
      </c>
      <c r="K63">
        <f>""</f>
        <v/>
      </c>
    </row>
    <row r="64">
      <c r="A64">
        <f>""</f>
        <v/>
      </c>
      <c r="B64">
        <f>""</f>
        <v/>
      </c>
      <c r="C64">
        <f>""</f>
        <v/>
      </c>
      <c r="D64">
        <f>""</f>
        <v/>
      </c>
      <c r="E64">
        <f>""</f>
        <v/>
      </c>
      <c r="F64">
        <f>""</f>
        <v/>
      </c>
      <c r="H64">
        <f>""</f>
        <v/>
      </c>
      <c r="I64">
        <f>""</f>
        <v/>
      </c>
      <c r="J64">
        <f>""</f>
        <v/>
      </c>
      <c r="K64">
        <f>""</f>
        <v/>
      </c>
    </row>
    <row r="65">
      <c r="A65">
        <f>""</f>
        <v/>
      </c>
      <c r="B65">
        <f>""</f>
        <v/>
      </c>
      <c r="C65">
        <f>""</f>
        <v/>
      </c>
      <c r="D65">
        <f>""</f>
        <v/>
      </c>
      <c r="E65">
        <f>""</f>
        <v/>
      </c>
      <c r="F65">
        <f>""</f>
        <v/>
      </c>
      <c r="H65">
        <f>""</f>
        <v/>
      </c>
      <c r="I65">
        <f>""</f>
        <v/>
      </c>
      <c r="J65">
        <f>""</f>
        <v/>
      </c>
      <c r="K65">
        <f>""</f>
        <v/>
      </c>
    </row>
    <row r="66">
      <c r="A66">
        <f>""</f>
        <v/>
      </c>
      <c r="B66">
        <f>""</f>
        <v/>
      </c>
      <c r="C66">
        <f>""</f>
        <v/>
      </c>
      <c r="D66">
        <f>""</f>
        <v/>
      </c>
      <c r="E66">
        <f>""</f>
        <v/>
      </c>
      <c r="F66">
        <f>""</f>
        <v/>
      </c>
      <c r="H66">
        <f>""</f>
        <v/>
      </c>
      <c r="I66">
        <f>""</f>
        <v/>
      </c>
      <c r="J66">
        <f>""</f>
        <v/>
      </c>
      <c r="K66">
        <f>""</f>
        <v/>
      </c>
    </row>
    <row r="67">
      <c r="A67">
        <f>""</f>
        <v/>
      </c>
      <c r="B67">
        <f>""</f>
        <v/>
      </c>
      <c r="C67">
        <f>""</f>
        <v/>
      </c>
      <c r="D67">
        <f>""</f>
        <v/>
      </c>
      <c r="E67">
        <f>""</f>
        <v/>
      </c>
      <c r="F67">
        <f>""</f>
        <v/>
      </c>
      <c r="H67">
        <f>""</f>
        <v/>
      </c>
      <c r="I67">
        <f>""</f>
        <v/>
      </c>
      <c r="J67">
        <f>""</f>
        <v/>
      </c>
      <c r="K67">
        <f>""</f>
        <v/>
      </c>
    </row>
    <row r="68">
      <c r="A68">
        <f>""</f>
        <v/>
      </c>
      <c r="B68">
        <f>""</f>
        <v/>
      </c>
      <c r="C68">
        <f>""</f>
        <v/>
      </c>
      <c r="D68">
        <f>""</f>
        <v/>
      </c>
      <c r="E68">
        <f>""</f>
        <v/>
      </c>
      <c r="F68">
        <f>""</f>
        <v/>
      </c>
      <c r="H68">
        <f>""</f>
        <v/>
      </c>
      <c r="I68">
        <f>""</f>
        <v/>
      </c>
      <c r="J68">
        <f>""</f>
        <v/>
      </c>
      <c r="K68">
        <f>""</f>
        <v/>
      </c>
    </row>
    <row r="69">
      <c r="A69">
        <f>""</f>
        <v/>
      </c>
      <c r="B69">
        <f>""</f>
        <v/>
      </c>
      <c r="C69">
        <f>""</f>
        <v/>
      </c>
      <c r="D69">
        <f>""</f>
        <v/>
      </c>
      <c r="E69">
        <f>""</f>
        <v/>
      </c>
      <c r="F69">
        <f>""</f>
        <v/>
      </c>
      <c r="H69">
        <f>""</f>
        <v/>
      </c>
      <c r="I69">
        <f>""</f>
        <v/>
      </c>
      <c r="J69">
        <f>""</f>
        <v/>
      </c>
      <c r="K69">
        <f>""</f>
        <v/>
      </c>
    </row>
    <row r="70">
      <c r="A70">
        <f>""</f>
        <v/>
      </c>
      <c r="B70">
        <f>""</f>
        <v/>
      </c>
      <c r="C70">
        <f>""</f>
        <v/>
      </c>
      <c r="D70">
        <f>""</f>
        <v/>
      </c>
      <c r="E70">
        <f>""</f>
        <v/>
      </c>
      <c r="F70">
        <f>""</f>
        <v/>
      </c>
      <c r="H70">
        <f>""</f>
        <v/>
      </c>
      <c r="I70">
        <f>""</f>
        <v/>
      </c>
      <c r="J70">
        <f>""</f>
        <v/>
      </c>
      <c r="K70">
        <f>""</f>
        <v/>
      </c>
    </row>
    <row r="71">
      <c r="A71">
        <f>""</f>
        <v/>
      </c>
      <c r="B71">
        <f>""</f>
        <v/>
      </c>
      <c r="C71">
        <f>""</f>
        <v/>
      </c>
      <c r="D71">
        <f>""</f>
        <v/>
      </c>
      <c r="E71">
        <f>""</f>
        <v/>
      </c>
      <c r="F71">
        <f>""</f>
        <v/>
      </c>
      <c r="H71">
        <f>""</f>
        <v/>
      </c>
      <c r="I71">
        <f>""</f>
        <v/>
      </c>
      <c r="J71">
        <f>""</f>
        <v/>
      </c>
      <c r="K71">
        <f>""</f>
        <v/>
      </c>
    </row>
    <row r="72">
      <c r="A72">
        <f>""</f>
        <v/>
      </c>
      <c r="B72">
        <f>""</f>
        <v/>
      </c>
      <c r="C72">
        <f>""</f>
        <v/>
      </c>
      <c r="D72">
        <f>""</f>
        <v/>
      </c>
      <c r="E72">
        <f>""</f>
        <v/>
      </c>
      <c r="F72">
        <f>""</f>
        <v/>
      </c>
      <c r="H72">
        <f>""</f>
        <v/>
      </c>
      <c r="I72">
        <f>""</f>
        <v/>
      </c>
      <c r="J72">
        <f>""</f>
        <v/>
      </c>
      <c r="K72">
        <f>""</f>
        <v/>
      </c>
    </row>
    <row r="73">
      <c r="A73">
        <f>""</f>
        <v/>
      </c>
      <c r="B73">
        <f>""</f>
        <v/>
      </c>
      <c r="C73">
        <f>""</f>
        <v/>
      </c>
      <c r="D73">
        <f>""</f>
        <v/>
      </c>
      <c r="E73">
        <f>""</f>
        <v/>
      </c>
      <c r="F73">
        <f>""</f>
        <v/>
      </c>
      <c r="H73">
        <f>""</f>
        <v/>
      </c>
      <c r="I73">
        <f>""</f>
        <v/>
      </c>
      <c r="J73">
        <f>""</f>
        <v/>
      </c>
      <c r="K73">
        <f>""</f>
        <v/>
      </c>
    </row>
    <row r="74">
      <c r="A74">
        <f>""</f>
        <v/>
      </c>
      <c r="B74">
        <f>""</f>
        <v/>
      </c>
      <c r="C74">
        <f>""</f>
        <v/>
      </c>
      <c r="D74">
        <f>""</f>
        <v/>
      </c>
      <c r="E74">
        <f>""</f>
        <v/>
      </c>
      <c r="F74">
        <f>""</f>
        <v/>
      </c>
      <c r="H74">
        <f>""</f>
        <v/>
      </c>
      <c r="I74">
        <f>""</f>
        <v/>
      </c>
      <c r="J74">
        <f>""</f>
        <v/>
      </c>
      <c r="K74">
        <f>""</f>
        <v/>
      </c>
    </row>
    <row r="75">
      <c r="A75">
        <f>""</f>
        <v/>
      </c>
      <c r="B75">
        <f>""</f>
        <v/>
      </c>
      <c r="C75">
        <f>""</f>
        <v/>
      </c>
      <c r="D75">
        <f>""</f>
        <v/>
      </c>
      <c r="E75">
        <f>""</f>
        <v/>
      </c>
      <c r="F75">
        <f>""</f>
        <v/>
      </c>
      <c r="H75">
        <f>""</f>
        <v/>
      </c>
      <c r="I75">
        <f>""</f>
        <v/>
      </c>
      <c r="J75">
        <f>""</f>
        <v/>
      </c>
      <c r="K75">
        <f>""</f>
        <v/>
      </c>
    </row>
    <row r="76">
      <c r="A76">
        <f>""</f>
        <v/>
      </c>
      <c r="B76">
        <f>""</f>
        <v/>
      </c>
      <c r="C76">
        <f>""</f>
        <v/>
      </c>
      <c r="D76">
        <f>""</f>
        <v/>
      </c>
      <c r="E76">
        <f>""</f>
        <v/>
      </c>
      <c r="F76">
        <f>""</f>
        <v/>
      </c>
      <c r="H76">
        <f>""</f>
        <v/>
      </c>
      <c r="I76">
        <f>""</f>
        <v/>
      </c>
      <c r="J76">
        <f>""</f>
        <v/>
      </c>
      <c r="K76">
        <f>""</f>
        <v/>
      </c>
    </row>
    <row r="77">
      <c r="A77">
        <f>""</f>
        <v/>
      </c>
      <c r="B77">
        <f>""</f>
        <v/>
      </c>
      <c r="C77">
        <f>""</f>
        <v/>
      </c>
      <c r="D77">
        <f>""</f>
        <v/>
      </c>
      <c r="E77">
        <f>""</f>
        <v/>
      </c>
      <c r="F77">
        <f>""</f>
        <v/>
      </c>
      <c r="H77">
        <f>""</f>
        <v/>
      </c>
      <c r="I77">
        <f>""</f>
        <v/>
      </c>
      <c r="J77">
        <f>""</f>
        <v/>
      </c>
      <c r="K77">
        <f>""</f>
        <v/>
      </c>
    </row>
    <row r="78">
      <c r="A78">
        <f>""</f>
        <v/>
      </c>
      <c r="B78">
        <f>""</f>
        <v/>
      </c>
      <c r="C78">
        <f>""</f>
        <v/>
      </c>
      <c r="D78">
        <f>""</f>
        <v/>
      </c>
      <c r="E78">
        <f>""</f>
        <v/>
      </c>
      <c r="F78">
        <f>""</f>
        <v/>
      </c>
      <c r="H78">
        <f>""</f>
        <v/>
      </c>
      <c r="I78">
        <f>""</f>
        <v/>
      </c>
      <c r="J78">
        <f>""</f>
        <v/>
      </c>
      <c r="K78">
        <f>""</f>
        <v/>
      </c>
    </row>
    <row r="79">
      <c r="A79">
        <f>""</f>
        <v/>
      </c>
      <c r="B79">
        <f>""</f>
        <v/>
      </c>
      <c r="C79">
        <f>""</f>
        <v/>
      </c>
      <c r="D79">
        <f>""</f>
        <v/>
      </c>
      <c r="E79">
        <f>""</f>
        <v/>
      </c>
      <c r="F79">
        <f>""</f>
        <v/>
      </c>
      <c r="H79">
        <f>""</f>
        <v/>
      </c>
      <c r="I79">
        <f>""</f>
        <v/>
      </c>
      <c r="J79">
        <f>""</f>
        <v/>
      </c>
      <c r="K79">
        <f>""</f>
        <v/>
      </c>
    </row>
    <row r="80">
      <c r="A80">
        <f>""</f>
        <v/>
      </c>
      <c r="B80">
        <f>""</f>
        <v/>
      </c>
      <c r="C80">
        <f>""</f>
        <v/>
      </c>
      <c r="D80">
        <f>""</f>
        <v/>
      </c>
      <c r="E80">
        <f>""</f>
        <v/>
      </c>
      <c r="F80">
        <f>""</f>
        <v/>
      </c>
      <c r="H80">
        <f>""</f>
        <v/>
      </c>
      <c r="I80">
        <f>""</f>
        <v/>
      </c>
      <c r="J80">
        <f>""</f>
        <v/>
      </c>
      <c r="K80">
        <f>""</f>
        <v/>
      </c>
    </row>
    <row r="81">
      <c r="A81">
        <f>""</f>
        <v/>
      </c>
      <c r="B81">
        <f>""</f>
        <v/>
      </c>
      <c r="C81">
        <f>""</f>
        <v/>
      </c>
      <c r="D81">
        <f>""</f>
        <v/>
      </c>
      <c r="E81">
        <f>""</f>
        <v/>
      </c>
      <c r="F81">
        <f>""</f>
        <v/>
      </c>
      <c r="H81">
        <f>""</f>
        <v/>
      </c>
      <c r="I81">
        <f>""</f>
        <v/>
      </c>
      <c r="J81">
        <f>""</f>
        <v/>
      </c>
      <c r="K81">
        <f>""</f>
        <v/>
      </c>
    </row>
    <row r="82">
      <c r="A82">
        <f>""</f>
        <v/>
      </c>
      <c r="B82">
        <f>""</f>
        <v/>
      </c>
      <c r="C82">
        <f>""</f>
        <v/>
      </c>
      <c r="D82">
        <f>""</f>
        <v/>
      </c>
      <c r="E82">
        <f>""</f>
        <v/>
      </c>
      <c r="F82">
        <f>""</f>
        <v/>
      </c>
      <c r="H82">
        <f>""</f>
        <v/>
      </c>
      <c r="I82">
        <f>""</f>
        <v/>
      </c>
      <c r="J82">
        <f>""</f>
        <v/>
      </c>
      <c r="K82">
        <f>""</f>
        <v/>
      </c>
    </row>
    <row r="83">
      <c r="A83">
        <f>""</f>
        <v/>
      </c>
      <c r="B83">
        <f>""</f>
        <v/>
      </c>
      <c r="C83">
        <f>""</f>
        <v/>
      </c>
      <c r="D83">
        <f>""</f>
        <v/>
      </c>
      <c r="E83">
        <f>""</f>
        <v/>
      </c>
      <c r="F83">
        <f>""</f>
        <v/>
      </c>
      <c r="H83">
        <f>""</f>
        <v/>
      </c>
      <c r="I83">
        <f>""</f>
        <v/>
      </c>
      <c r="J83">
        <f>""</f>
        <v/>
      </c>
      <c r="K83">
        <f>""</f>
        <v/>
      </c>
    </row>
    <row r="84">
      <c r="A84">
        <f>""</f>
        <v/>
      </c>
      <c r="B84">
        <f>""</f>
        <v/>
      </c>
      <c r="C84">
        <f>""</f>
        <v/>
      </c>
      <c r="D84">
        <f>""</f>
        <v/>
      </c>
      <c r="E84">
        <f>""</f>
        <v/>
      </c>
      <c r="F84">
        <f>""</f>
        <v/>
      </c>
      <c r="H84">
        <f>""</f>
        <v/>
      </c>
      <c r="I84">
        <f>""</f>
        <v/>
      </c>
      <c r="J84">
        <f>""</f>
        <v/>
      </c>
      <c r="K84">
        <f>""</f>
        <v/>
      </c>
    </row>
    <row r="85">
      <c r="A85">
        <f>""</f>
        <v/>
      </c>
      <c r="B85">
        <f>""</f>
        <v/>
      </c>
      <c r="C85">
        <f>""</f>
        <v/>
      </c>
      <c r="D85">
        <f>""</f>
        <v/>
      </c>
      <c r="E85">
        <f>""</f>
        <v/>
      </c>
      <c r="F85">
        <f>""</f>
        <v/>
      </c>
      <c r="H85">
        <f>""</f>
        <v/>
      </c>
      <c r="I85">
        <f>""</f>
        <v/>
      </c>
      <c r="J85">
        <f>""</f>
        <v/>
      </c>
      <c r="K85">
        <f>""</f>
        <v/>
      </c>
    </row>
    <row r="86">
      <c r="A86">
        <f>""</f>
        <v/>
      </c>
      <c r="B86">
        <f>""</f>
        <v/>
      </c>
      <c r="C86">
        <f>""</f>
        <v/>
      </c>
      <c r="D86">
        <f>""</f>
        <v/>
      </c>
      <c r="E86">
        <f>""</f>
        <v/>
      </c>
      <c r="F86">
        <f>""</f>
        <v/>
      </c>
      <c r="H86">
        <f>""</f>
        <v/>
      </c>
      <c r="I86">
        <f>""</f>
        <v/>
      </c>
      <c r="J86">
        <f>""</f>
        <v/>
      </c>
      <c r="K86">
        <f>""</f>
        <v/>
      </c>
    </row>
    <row r="87">
      <c r="A87">
        <f>""</f>
        <v/>
      </c>
      <c r="B87">
        <f>""</f>
        <v/>
      </c>
      <c r="C87">
        <f>""</f>
        <v/>
      </c>
      <c r="D87">
        <f>""</f>
        <v/>
      </c>
      <c r="E87">
        <f>""</f>
        <v/>
      </c>
      <c r="F87">
        <f>""</f>
        <v/>
      </c>
      <c r="H87">
        <f>""</f>
        <v/>
      </c>
      <c r="I87">
        <f>""</f>
        <v/>
      </c>
      <c r="J87">
        <f>""</f>
        <v/>
      </c>
      <c r="K87">
        <f>""</f>
        <v/>
      </c>
    </row>
    <row r="88">
      <c r="A88">
        <f>""</f>
        <v/>
      </c>
      <c r="B88">
        <f>""</f>
        <v/>
      </c>
      <c r="C88">
        <f>""</f>
        <v/>
      </c>
      <c r="D88">
        <f>""</f>
        <v/>
      </c>
      <c r="E88">
        <f>""</f>
        <v/>
      </c>
      <c r="F88">
        <f>""</f>
        <v/>
      </c>
      <c r="H88">
        <f>""</f>
        <v/>
      </c>
      <c r="I88">
        <f>""</f>
        <v/>
      </c>
      <c r="J88">
        <f>""</f>
        <v/>
      </c>
      <c r="K88">
        <f>""</f>
        <v/>
      </c>
    </row>
    <row r="89">
      <c r="A89">
        <f>""</f>
        <v/>
      </c>
      <c r="B89">
        <f>""</f>
        <v/>
      </c>
      <c r="C89">
        <f>""</f>
        <v/>
      </c>
      <c r="D89">
        <f>""</f>
        <v/>
      </c>
      <c r="E89">
        <f>""</f>
        <v/>
      </c>
      <c r="F89">
        <f>""</f>
        <v/>
      </c>
      <c r="H89">
        <f>""</f>
        <v/>
      </c>
      <c r="I89">
        <f>""</f>
        <v/>
      </c>
      <c r="J89">
        <f>""</f>
        <v/>
      </c>
      <c r="K89">
        <f>""</f>
        <v/>
      </c>
    </row>
    <row r="90">
      <c r="A90">
        <f>""</f>
        <v/>
      </c>
      <c r="B90">
        <f>""</f>
        <v/>
      </c>
      <c r="C90">
        <f>""</f>
        <v/>
      </c>
      <c r="D90">
        <f>""</f>
        <v/>
      </c>
      <c r="E90">
        <f>""</f>
        <v/>
      </c>
      <c r="F90">
        <f>""</f>
        <v/>
      </c>
      <c r="H90">
        <f>""</f>
        <v/>
      </c>
      <c r="I90">
        <f>""</f>
        <v/>
      </c>
      <c r="J90">
        <f>""</f>
        <v/>
      </c>
      <c r="K90">
        <f>""</f>
        <v/>
      </c>
    </row>
    <row r="91">
      <c r="A91">
        <f>""</f>
        <v/>
      </c>
      <c r="B91">
        <f>""</f>
        <v/>
      </c>
      <c r="C91">
        <f>""</f>
        <v/>
      </c>
      <c r="D91">
        <f>""</f>
        <v/>
      </c>
      <c r="E91">
        <f>""</f>
        <v/>
      </c>
      <c r="F91">
        <f>""</f>
        <v/>
      </c>
      <c r="H91">
        <f>""</f>
        <v/>
      </c>
      <c r="I91">
        <f>""</f>
        <v/>
      </c>
      <c r="J91">
        <f>""</f>
        <v/>
      </c>
      <c r="K91">
        <f>""</f>
        <v/>
      </c>
    </row>
    <row r="92">
      <c r="A92">
        <f>""</f>
        <v/>
      </c>
      <c r="B92">
        <f>""</f>
        <v/>
      </c>
      <c r="C92">
        <f>""</f>
        <v/>
      </c>
      <c r="D92">
        <f>""</f>
        <v/>
      </c>
      <c r="E92">
        <f>""</f>
        <v/>
      </c>
      <c r="F92">
        <f>""</f>
        <v/>
      </c>
      <c r="H92">
        <f>""</f>
        <v/>
      </c>
      <c r="I92">
        <f>""</f>
        <v/>
      </c>
      <c r="J92">
        <f>""</f>
        <v/>
      </c>
      <c r="K92">
        <f>""</f>
        <v/>
      </c>
    </row>
    <row r="93">
      <c r="A93">
        <f>""</f>
        <v/>
      </c>
      <c r="B93">
        <f>""</f>
        <v/>
      </c>
      <c r="C93">
        <f>""</f>
        <v/>
      </c>
      <c r="D93">
        <f>""</f>
        <v/>
      </c>
      <c r="E93">
        <f>""</f>
        <v/>
      </c>
      <c r="F93">
        <f>""</f>
        <v/>
      </c>
      <c r="H93">
        <f>""</f>
        <v/>
      </c>
      <c r="I93">
        <f>""</f>
        <v/>
      </c>
      <c r="J93">
        <f>""</f>
        <v/>
      </c>
      <c r="K93">
        <f>""</f>
        <v/>
      </c>
    </row>
    <row r="94">
      <c r="A94">
        <f>""</f>
        <v/>
      </c>
      <c r="B94">
        <f>""</f>
        <v/>
      </c>
      <c r="C94">
        <f>""</f>
        <v/>
      </c>
      <c r="D94">
        <f>""</f>
        <v/>
      </c>
      <c r="E94">
        <f>""</f>
        <v/>
      </c>
      <c r="F94">
        <f>""</f>
        <v/>
      </c>
      <c r="H94">
        <f>""</f>
        <v/>
      </c>
      <c r="I94">
        <f>""</f>
        <v/>
      </c>
      <c r="J94">
        <f>""</f>
        <v/>
      </c>
      <c r="K94">
        <f>""</f>
        <v/>
      </c>
    </row>
    <row r="95">
      <c r="A95">
        <f>""</f>
        <v/>
      </c>
      <c r="B95">
        <f>""</f>
        <v/>
      </c>
      <c r="C95">
        <f>""</f>
        <v/>
      </c>
      <c r="D95">
        <f>""</f>
        <v/>
      </c>
      <c r="E95">
        <f>""</f>
        <v/>
      </c>
      <c r="F95">
        <f>""</f>
        <v/>
      </c>
      <c r="H95">
        <f>""</f>
        <v/>
      </c>
      <c r="I95">
        <f>""</f>
        <v/>
      </c>
      <c r="J95">
        <f>""</f>
        <v/>
      </c>
      <c r="K95">
        <f>""</f>
        <v/>
      </c>
    </row>
    <row r="96">
      <c r="A96">
        <f>""</f>
        <v/>
      </c>
      <c r="B96">
        <f>""</f>
        <v/>
      </c>
      <c r="C96">
        <f>""</f>
        <v/>
      </c>
      <c r="D96">
        <f>""</f>
        <v/>
      </c>
      <c r="E96">
        <f>""</f>
        <v/>
      </c>
      <c r="F96">
        <f>""</f>
        <v/>
      </c>
      <c r="H96">
        <f>""</f>
        <v/>
      </c>
      <c r="I96">
        <f>""</f>
        <v/>
      </c>
      <c r="J96">
        <f>""</f>
        <v/>
      </c>
      <c r="K96">
        <f>""</f>
        <v/>
      </c>
    </row>
    <row r="97">
      <c r="A97">
        <f>""</f>
        <v/>
      </c>
      <c r="B97">
        <f>""</f>
        <v/>
      </c>
      <c r="C97">
        <f>""</f>
        <v/>
      </c>
      <c r="D97">
        <f>""</f>
        <v/>
      </c>
      <c r="E97">
        <f>""</f>
        <v/>
      </c>
      <c r="F97">
        <f>""</f>
        <v/>
      </c>
      <c r="H97">
        <f>""</f>
        <v/>
      </c>
      <c r="I97">
        <f>""</f>
        <v/>
      </c>
      <c r="J97">
        <f>""</f>
        <v/>
      </c>
      <c r="K97">
        <f>""</f>
        <v/>
      </c>
    </row>
    <row r="98">
      <c r="A98">
        <f>""</f>
        <v/>
      </c>
      <c r="B98">
        <f>""</f>
        <v/>
      </c>
      <c r="C98">
        <f>""</f>
        <v/>
      </c>
      <c r="D98">
        <f>""</f>
        <v/>
      </c>
      <c r="E98">
        <f>""</f>
        <v/>
      </c>
      <c r="F98">
        <f>""</f>
        <v/>
      </c>
      <c r="H98">
        <f>""</f>
        <v/>
      </c>
      <c r="I98">
        <f>""</f>
        <v/>
      </c>
      <c r="J98">
        <f>""</f>
        <v/>
      </c>
      <c r="K98">
        <f>""</f>
        <v/>
      </c>
    </row>
    <row r="99">
      <c r="A99">
        <f>""</f>
        <v/>
      </c>
      <c r="B99">
        <f>""</f>
        <v/>
      </c>
      <c r="C99">
        <f>""</f>
        <v/>
      </c>
      <c r="D99">
        <f>""</f>
        <v/>
      </c>
      <c r="E99">
        <f>""</f>
        <v/>
      </c>
      <c r="F99">
        <f>""</f>
        <v/>
      </c>
      <c r="H99">
        <f>""</f>
        <v/>
      </c>
      <c r="I99">
        <f>""</f>
        <v/>
      </c>
      <c r="J99">
        <f>""</f>
        <v/>
      </c>
      <c r="K99">
        <f>""</f>
        <v/>
      </c>
    </row>
    <row r="100">
      <c r="A100">
        <f>""</f>
        <v/>
      </c>
      <c r="B100">
        <f>""</f>
        <v/>
      </c>
      <c r="C100">
        <f>""</f>
        <v/>
      </c>
      <c r="D100">
        <f>""</f>
        <v/>
      </c>
      <c r="E100">
        <f>""</f>
        <v/>
      </c>
      <c r="F100">
        <f>""</f>
        <v/>
      </c>
      <c r="H100">
        <f>""</f>
        <v/>
      </c>
      <c r="I100">
        <f>""</f>
        <v/>
      </c>
      <c r="J100">
        <f>""</f>
        <v/>
      </c>
      <c r="K100">
        <f>""</f>
        <v/>
      </c>
    </row>
    <row r="101">
      <c r="A101">
        <f>""</f>
        <v/>
      </c>
      <c r="B101">
        <f>""</f>
        <v/>
      </c>
      <c r="C101">
        <f>""</f>
        <v/>
      </c>
      <c r="D101">
        <f>""</f>
        <v/>
      </c>
      <c r="E101">
        <f>""</f>
        <v/>
      </c>
      <c r="F101">
        <f>""</f>
        <v/>
      </c>
      <c r="H101">
        <f>""</f>
        <v/>
      </c>
      <c r="I101">
        <f>""</f>
        <v/>
      </c>
      <c r="J101">
        <f>""</f>
        <v/>
      </c>
      <c r="K101">
        <f>""</f>
        <v/>
      </c>
    </row>
  </sheetData>
  <mergeCells count="2">
    <mergeCell ref="A1:J1"/>
    <mergeCell ref="A2:J2"/>
  </mergeCells>
  <conditionalFormatting sqref="B6">
    <cfRule type="expression" priority="1" dxfId="0">
      <formula>AND(B6&lt;&gt;"",B5&lt;&gt;"",B6&lt;B5)</formula>
    </cfRule>
  </conditionalFormatting>
  <dataValidations count="1">
    <dataValidation sqref="B5:B6" showDropDown="0" showInputMessage="1" showErrorMessage="1" allowBlank="0" errorTitle="Invalid date" error="Enter a valid date from 01/01/2020 through 12/31/2100." promptTitle="Reporting date" prompt="Enter a date from 01/01/2020 through 12/31/2100." type="date" errorStyle="stop" operator="between">
      <formula1>DATE(2020,1,1)</formula1>
      <formula2>DATE(2100,12,31)</formula2>
    </dataValidation>
  </dataValidation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R501"/>
  <sheetViews>
    <sheetView showGridLines="0" workbookViewId="0">
      <pane ySplit="1" topLeftCell="A2" activePane="bottomLeft" state="frozen"/>
      <selection pane="bottomLeft" activeCell="A1" sqref="A1"/>
    </sheetView>
  </sheetViews>
  <sheetFormatPr baseColWidth="8" defaultRowHeight="15"/>
  <cols>
    <col width="20" customWidth="1" min="1" max="1"/>
    <col width="18" customWidth="1" min="2" max="2"/>
    <col width="24" customWidth="1" min="3" max="3"/>
    <col width="24" customWidth="1" min="4" max="4"/>
    <col width="18" customWidth="1" min="5" max="5"/>
    <col width="16" customWidth="1" min="6" max="6"/>
    <col width="18" customWidth="1" min="7" max="7"/>
    <col width="20" customWidth="1" min="8" max="8"/>
    <col width="18" customWidth="1" min="9" max="9"/>
    <col width="16" customWidth="1" min="10" max="10"/>
    <col width="20" customWidth="1" min="11" max="11"/>
    <col width="20" customWidth="1" min="12" max="12"/>
    <col width="28" customWidth="1" min="13" max="13"/>
    <col width="20" customWidth="1" min="14" max="14"/>
    <col width="42" customWidth="1" min="15" max="15"/>
    <col width="16" customWidth="1" min="16" max="16"/>
    <col width="22" customWidth="1" min="17" max="17"/>
    <col width="32" customWidth="1" min="18" max="18"/>
  </cols>
  <sheetData>
    <row r="1">
      <c r="A1" s="18" t="inlineStr">
        <is>
          <t>Claim Record ID</t>
        </is>
      </c>
      <c r="B1" s="18" t="inlineStr">
        <is>
          <t>Initial Submission Date</t>
        </is>
      </c>
      <c r="C1" s="18" t="inlineStr">
        <is>
          <t>Clinic</t>
        </is>
      </c>
      <c r="D1" s="18" t="inlineStr">
        <is>
          <t>Payer</t>
        </is>
      </c>
      <c r="E1" s="18" t="inlineStr">
        <is>
          <t>Claim Type</t>
        </is>
      </c>
      <c r="F1" s="18" t="inlineStr">
        <is>
          <t>Billed Amount</t>
        </is>
      </c>
      <c r="G1" s="18" t="inlineStr">
        <is>
          <t>First Response Date</t>
        </is>
      </c>
      <c r="H1" s="18" t="inlineStr">
        <is>
          <t>First Response Status</t>
        </is>
      </c>
      <c r="I1" s="18" t="inlineStr">
        <is>
          <t>Rework Required?</t>
        </is>
      </c>
      <c r="J1" s="18" t="inlineStr">
        <is>
          <t>Correction Count</t>
        </is>
      </c>
      <c r="K1" s="18" t="inlineStr">
        <is>
          <t>Final Disposition</t>
        </is>
      </c>
      <c r="L1" s="18" t="inlineStr">
        <is>
          <t>Final Disposition Date</t>
        </is>
      </c>
      <c r="M1" s="18" t="inlineStr">
        <is>
          <t>Primary Issue Category</t>
        </is>
      </c>
      <c r="N1" s="18" t="inlineStr">
        <is>
          <t>Owner</t>
        </is>
      </c>
      <c r="O1" s="18" t="inlineStr">
        <is>
          <t>Notes</t>
        </is>
      </c>
      <c r="P1" s="18" t="inlineStr">
        <is>
          <t>Clean Claim?</t>
        </is>
      </c>
      <c r="Q1" s="18" t="inlineStr">
        <is>
          <t>Days to First Response</t>
        </is>
      </c>
      <c r="R1" s="18" t="inlineStr">
        <is>
          <t>Review Alert</t>
        </is>
      </c>
    </row>
    <row r="2">
      <c r="A2" s="25" t="inlineStr">
        <is>
          <t>FCLM-2026-0001</t>
        </is>
      </c>
      <c r="B2" s="47" t="n">
        <v>46030</v>
      </c>
      <c r="C2" s="25" t="inlineStr">
        <is>
          <t>Northstar Family Clinic</t>
        </is>
      </c>
      <c r="D2" s="25" t="inlineStr">
        <is>
          <t>Blue Meadow Health Plan</t>
        </is>
      </c>
      <c r="E2" s="25" t="inlineStr">
        <is>
          <t>Professional</t>
        </is>
      </c>
      <c r="F2" s="48" t="n">
        <v>245</v>
      </c>
      <c r="G2" s="47" t="n">
        <v>46031</v>
      </c>
      <c r="H2" s="25" t="inlineStr">
        <is>
          <t>Accepted</t>
        </is>
      </c>
      <c r="I2" s="25" t="inlineStr">
        <is>
          <t>No</t>
        </is>
      </c>
      <c r="J2" s="28" t="n">
        <v>0</v>
      </c>
      <c r="K2" s="25" t="inlineStr">
        <is>
          <t>Paid</t>
        </is>
      </c>
      <c r="L2" s="47" t="n">
        <v>46045</v>
      </c>
      <c r="M2" s="25" t="inlineStr">
        <is>
          <t>None</t>
        </is>
      </c>
      <c r="N2" s="25" t="inlineStr">
        <is>
          <t>Avery Brooks</t>
        </is>
      </c>
      <c r="O2" s="29" t="inlineStr">
        <is>
          <t>Accepted on initial submission.</t>
        </is>
      </c>
      <c r="P2" s="30">
        <f>IF($A2="","",IF(OR($B2="",$H2=""),"",IF($H2="Pending","",IF($H2="Rejected","No",IF($H2="Accepted",IF(OR($I2="",$J2=""),"",IF(AND($I2="No",$J2=0),"Yes","No")),"")))))</f>
        <v/>
      </c>
      <c r="Q2" s="31">
        <f>IF($A2="","",IF(OR($B2="",$G2=""),"",IF($G2&lt;$B2,"",$G2-$B2)))</f>
        <v/>
      </c>
      <c r="R2" s="32">
        <f>IF($A2="","",IF(COUNTIF($A$2:$A$501,$A2)&gt;1,"Duplicate Claim Record ID",IF($B2="","Missing Initial Submission Date",IF(OR($C2="",$D2="",$E2=""),"Missing Required Classification",IF($F2="","Missing Billed Amount",IF(AND($G2&lt;&gt;"",$G2&lt;$B2),"First Response Date Before Submission",IF(AND($H2&lt;&gt;"",$H2&lt;&gt;"Pending",$G2=""),"Missing First Response Date",IF(AND($H2="Accepted",OR($I2="",$J2="")),"Missing Clean-Claim Inputs",IF(AND($L2&lt;&gt;"",$L2&lt;$B2),"Disposition Date Before Submission",IF(AND($K2&lt;&gt;"",$L2=""),"Missing Final Disposition Date","")))))))))</f>
        <v/>
      </c>
    </row>
    <row r="3">
      <c r="A3" s="25" t="inlineStr">
        <is>
          <t>FCLM-2026-0002</t>
        </is>
      </c>
      <c r="B3" s="47" t="n">
        <v>46034</v>
      </c>
      <c r="C3" s="25" t="inlineStr">
        <is>
          <t>Harborview Medical Office</t>
        </is>
      </c>
      <c r="D3" s="25" t="inlineStr">
        <is>
          <t>Summit Harbor Insurance</t>
        </is>
      </c>
      <c r="E3" s="25" t="inlineStr">
        <is>
          <t>Professional</t>
        </is>
      </c>
      <c r="F3" s="48" t="n">
        <v>418.75</v>
      </c>
      <c r="G3" s="47" t="n">
        <v>46035</v>
      </c>
      <c r="H3" s="25" t="inlineStr">
        <is>
          <t>Rejected</t>
        </is>
      </c>
      <c r="I3" s="25" t="inlineStr">
        <is>
          <t>Yes</t>
        </is>
      </c>
      <c r="J3" s="28" t="n">
        <v>1</v>
      </c>
      <c r="K3" s="25" t="inlineStr">
        <is>
          <t>Resubmitted</t>
        </is>
      </c>
      <c r="L3" s="47" t="n">
        <v>46037</v>
      </c>
      <c r="M3" s="25" t="inlineStr">
        <is>
          <t>Subscriber Information</t>
        </is>
      </c>
      <c r="N3" s="25" t="inlineStr">
        <is>
          <t>Jordan Lee</t>
        </is>
      </c>
      <c r="O3" s="29" t="inlineStr">
        <is>
          <t>Subscriber identifier was corrected.</t>
        </is>
      </c>
      <c r="P3" s="30">
        <f>IF($A3="","",IF(OR($B3="",$H3=""),"",IF($H3="Pending","",IF($H3="Rejected","No",IF($H3="Accepted",IF(OR($I3="",$J3=""),"",IF(AND($I3="No",$J3=0),"Yes","No")),"")))))</f>
        <v/>
      </c>
      <c r="Q3" s="31">
        <f>IF($A3="","",IF(OR($B3="",$G3=""),"",IF($G3&lt;$B3,"",$G3-$B3)))</f>
        <v/>
      </c>
      <c r="R3" s="32">
        <f>IF($A3="","",IF(COUNTIF($A$2:$A$501,$A3)&gt;1,"Duplicate Claim Record ID",IF($B3="","Missing Initial Submission Date",IF(OR($C3="",$D3="",$E3=""),"Missing Required Classification",IF($F3="","Missing Billed Amount",IF(AND($G3&lt;&gt;"",$G3&lt;$B3),"First Response Date Before Submission",IF(AND($H3&lt;&gt;"",$H3&lt;&gt;"Pending",$G3=""),"Missing First Response Date",IF(AND($H3="Accepted",OR($I3="",$J3="")),"Missing Clean-Claim Inputs",IF(AND($L3&lt;&gt;"",$L3&lt;$B3),"Disposition Date Before Submission",IF(AND($K3&lt;&gt;"",$L3=""),"Missing Final Disposition Date","")))))))))</f>
        <v/>
      </c>
    </row>
    <row r="4">
      <c r="A4" s="25" t="inlineStr">
        <is>
          <t>FCLM-2026-0003</t>
        </is>
      </c>
      <c r="B4" s="47" t="n">
        <v>46056</v>
      </c>
      <c r="C4" s="25" t="inlineStr">
        <is>
          <t>Red Maple Pediatrics</t>
        </is>
      </c>
      <c r="D4" s="25" t="inlineStr">
        <is>
          <t>Prairie Star Benefit Co.</t>
        </is>
      </c>
      <c r="E4" s="25" t="inlineStr">
        <is>
          <t>Professional</t>
        </is>
      </c>
      <c r="F4" s="48" t="n">
        <v>196.4</v>
      </c>
      <c r="G4" s="47" t="n">
        <v>46058</v>
      </c>
      <c r="H4" s="25" t="inlineStr">
        <is>
          <t>Accepted</t>
        </is>
      </c>
      <c r="I4" s="25" t="inlineStr">
        <is>
          <t>No</t>
        </is>
      </c>
      <c r="J4" s="28" t="n">
        <v>0</v>
      </c>
      <c r="K4" s="25" t="inlineStr">
        <is>
          <t>Paid</t>
        </is>
      </c>
      <c r="L4" s="47" t="n">
        <v>46072</v>
      </c>
      <c r="M4" s="25" t="inlineStr">
        <is>
          <t>None</t>
        </is>
      </c>
      <c r="N4" s="25" t="inlineStr">
        <is>
          <t>Morgan Reed</t>
        </is>
      </c>
      <c r="O4" s="29" t="inlineStr">
        <is>
          <t>No billing edits required.</t>
        </is>
      </c>
      <c r="P4" s="30">
        <f>IF($A4="","",IF(OR($B4="",$H4=""),"",IF($H4="Pending","",IF($H4="Rejected","No",IF($H4="Accepted",IF(OR($I4="",$J4=""),"",IF(AND($I4="No",$J4=0),"Yes","No")),"")))))</f>
        <v/>
      </c>
      <c r="Q4" s="31">
        <f>IF($A4="","",IF(OR($B4="",$G4=""),"",IF($G4&lt;$B4,"",$G4-$B4)))</f>
        <v/>
      </c>
      <c r="R4" s="32">
        <f>IF($A4="","",IF(COUNTIF($A$2:$A$501,$A4)&gt;1,"Duplicate Claim Record ID",IF($B4="","Missing Initial Submission Date",IF(OR($C4="",$D4="",$E4=""),"Missing Required Classification",IF($F4="","Missing Billed Amount",IF(AND($G4&lt;&gt;"",$G4&lt;$B4),"First Response Date Before Submission",IF(AND($H4&lt;&gt;"",$H4&lt;&gt;"Pending",$G4=""),"Missing First Response Date",IF(AND($H4="Accepted",OR($I4="",$J4="")),"Missing Clean-Claim Inputs",IF(AND($L4&lt;&gt;"",$L4&lt;$B4),"Disposition Date Before Submission",IF(AND($K4&lt;&gt;"",$L4=""),"Missing Final Disposition Date","")))))))))</f>
        <v/>
      </c>
    </row>
    <row r="5">
      <c r="A5" s="25" t="inlineStr">
        <is>
          <t>FCLM-2026-0004</t>
        </is>
      </c>
      <c r="B5" s="47" t="n">
        <v>46071</v>
      </c>
      <c r="C5" s="25" t="inlineStr">
        <is>
          <t>Silver Pine Internal Medicine</t>
        </is>
      </c>
      <c r="D5" s="25" t="inlineStr">
        <is>
          <t>Civic Lantern Health</t>
        </is>
      </c>
      <c r="E5" s="25" t="inlineStr">
        <is>
          <t>Professional</t>
        </is>
      </c>
      <c r="F5" s="48" t="n">
        <v>682.1</v>
      </c>
      <c r="G5" s="47" t="n">
        <v>46072</v>
      </c>
      <c r="H5" s="25" t="inlineStr">
        <is>
          <t>Accepted</t>
        </is>
      </c>
      <c r="I5" s="25" t="inlineStr">
        <is>
          <t>Yes</t>
        </is>
      </c>
      <c r="J5" s="28" t="n">
        <v>1</v>
      </c>
      <c r="K5" s="25" t="inlineStr">
        <is>
          <t>Corrected</t>
        </is>
      </c>
      <c r="L5" s="47" t="n">
        <v>46073</v>
      </c>
      <c r="M5" s="25" t="inlineStr">
        <is>
          <t>Coding Detail</t>
        </is>
      </c>
      <c r="N5" s="25" t="inlineStr">
        <is>
          <t>Casey Morgan</t>
        </is>
      </c>
      <c r="O5" s="29" t="inlineStr">
        <is>
          <t>Internal correction was required after acceptance notice.</t>
        </is>
      </c>
      <c r="P5" s="30">
        <f>IF($A5="","",IF(OR($B5="",$H5=""),"",IF($H5="Pending","",IF($H5="Rejected","No",IF($H5="Accepted",IF(OR($I5="",$J5=""),"",IF(AND($I5="No",$J5=0),"Yes","No")),"")))))</f>
        <v/>
      </c>
      <c r="Q5" s="31">
        <f>IF($A5="","",IF(OR($B5="",$G5=""),"",IF($G5&lt;$B5,"",$G5-$B5)))</f>
        <v/>
      </c>
      <c r="R5" s="32">
        <f>IF($A5="","",IF(COUNTIF($A$2:$A$501,$A5)&gt;1,"Duplicate Claim Record ID",IF($B5="","Missing Initial Submission Date",IF(OR($C5="",$D5="",$E5=""),"Missing Required Classification",IF($F5="","Missing Billed Amount",IF(AND($G5&lt;&gt;"",$G5&lt;$B5),"First Response Date Before Submission",IF(AND($H5&lt;&gt;"",$H5&lt;&gt;"Pending",$G5=""),"Missing First Response Date",IF(AND($H5="Accepted",OR($I5="",$J5="")),"Missing Clean-Claim Inputs",IF(AND($L5&lt;&gt;"",$L5&lt;$B5),"Disposition Date Before Submission",IF(AND($K5&lt;&gt;"",$L5=""),"Missing Final Disposition Date","")))))))))</f>
        <v/>
      </c>
    </row>
    <row r="6">
      <c r="A6" s="25" t="inlineStr">
        <is>
          <t>FCLM-2026-0005</t>
        </is>
      </c>
      <c r="B6" s="47" t="n">
        <v>46088</v>
      </c>
      <c r="C6" s="25" t="inlineStr">
        <is>
          <t>Canyon Creek Specialty Clinic</t>
        </is>
      </c>
      <c r="D6" s="25" t="inlineStr">
        <is>
          <t>Blue Meadow Health Plan</t>
        </is>
      </c>
      <c r="E6" s="25" t="inlineStr">
        <is>
          <t>Institutional</t>
        </is>
      </c>
      <c r="F6" s="48" t="n">
        <v>1840</v>
      </c>
      <c r="G6" s="47" t="n">
        <v>46090</v>
      </c>
      <c r="H6" s="25" t="inlineStr">
        <is>
          <t>Rejected</t>
        </is>
      </c>
      <c r="I6" s="25" t="inlineStr">
        <is>
          <t>Yes</t>
        </is>
      </c>
      <c r="J6" s="28" t="n">
        <v>2</v>
      </c>
      <c r="K6" s="25" t="inlineStr">
        <is>
          <t>Resubmitted</t>
        </is>
      </c>
      <c r="L6" s="47" t="n">
        <v>46093</v>
      </c>
      <c r="M6" s="25" t="inlineStr">
        <is>
          <t>Missing Authorization Reference</t>
        </is>
      </c>
      <c r="N6" s="25" t="inlineStr">
        <is>
          <t>Taylor Quinn</t>
        </is>
      </c>
      <c r="O6" s="29" t="inlineStr">
        <is>
          <t>Authorization reference was added before resubmission.</t>
        </is>
      </c>
      <c r="P6" s="30">
        <f>IF($A6="","",IF(OR($B6="",$H6=""),"",IF($H6="Pending","",IF($H6="Rejected","No",IF($H6="Accepted",IF(OR($I6="",$J6=""),"",IF(AND($I6="No",$J6=0),"Yes","No")),"")))))</f>
        <v/>
      </c>
      <c r="Q6" s="31">
        <f>IF($A6="","",IF(OR($B6="",$G6=""),"",IF($G6&lt;$B6,"",$G6-$B6)))</f>
        <v/>
      </c>
      <c r="R6" s="32">
        <f>IF($A6="","",IF(COUNTIF($A$2:$A$501,$A6)&gt;1,"Duplicate Claim Record ID",IF($B6="","Missing Initial Submission Date",IF(OR($C6="",$D6="",$E6=""),"Missing Required Classification",IF($F6="","Missing Billed Amount",IF(AND($G6&lt;&gt;"",$G6&lt;$B6),"First Response Date Before Submission",IF(AND($H6&lt;&gt;"",$H6&lt;&gt;"Pending",$G6=""),"Missing First Response Date",IF(AND($H6="Accepted",OR($I6="",$J6="")),"Missing Clean-Claim Inputs",IF(AND($L6&lt;&gt;"",$L6&lt;$B6),"Disposition Date Before Submission",IF(AND($K6&lt;&gt;"",$L6=""),"Missing Final Disposition Date","")))))))))</f>
        <v/>
      </c>
    </row>
    <row r="7">
      <c r="A7" s="25" t="inlineStr">
        <is>
          <t>FCLM-2026-0006</t>
        </is>
      </c>
      <c r="B7" s="47" t="n">
        <v>46126</v>
      </c>
      <c r="C7" s="25" t="inlineStr">
        <is>
          <t>Oak Bridge Community Clinic</t>
        </is>
      </c>
      <c r="D7" s="25" t="inlineStr">
        <is>
          <t>Redwood Choice Administrators</t>
        </is>
      </c>
      <c r="E7" s="25" t="inlineStr">
        <is>
          <t>Professional</t>
        </is>
      </c>
      <c r="F7" s="48" t="n">
        <v>329.95</v>
      </c>
      <c r="G7" s="47" t="n">
        <v>46127</v>
      </c>
      <c r="H7" s="25" t="inlineStr">
        <is>
          <t>Accepted</t>
        </is>
      </c>
      <c r="I7" s="25" t="inlineStr">
        <is>
          <t>No</t>
        </is>
      </c>
      <c r="J7" s="28" t="n">
        <v>0</v>
      </c>
      <c r="K7" s="25" t="inlineStr">
        <is>
          <t>Paid</t>
        </is>
      </c>
      <c r="L7" s="47" t="n">
        <v>46142</v>
      </c>
      <c r="M7" s="25" t="inlineStr">
        <is>
          <t>None</t>
        </is>
      </c>
      <c r="N7" s="25" t="inlineStr">
        <is>
          <t>Riley Stone</t>
        </is>
      </c>
      <c r="O7" s="29" t="inlineStr">
        <is>
          <t>Accepted without correction.</t>
        </is>
      </c>
      <c r="P7" s="30">
        <f>IF($A7="","",IF(OR($B7="",$H7=""),"",IF($H7="Pending","",IF($H7="Rejected","No",IF($H7="Accepted",IF(OR($I7="",$J7=""),"",IF(AND($I7="No",$J7=0),"Yes","No")),"")))))</f>
        <v/>
      </c>
      <c r="Q7" s="31">
        <f>IF($A7="","",IF(OR($B7="",$G7=""),"",IF($G7&lt;$B7,"",$G7-$B7)))</f>
        <v/>
      </c>
      <c r="R7" s="32">
        <f>IF($A7="","",IF(COUNTIF($A$2:$A$501,$A7)&gt;1,"Duplicate Claim Record ID",IF($B7="","Missing Initial Submission Date",IF(OR($C7="",$D7="",$E7=""),"Missing Required Classification",IF($F7="","Missing Billed Amount",IF(AND($G7&lt;&gt;"",$G7&lt;$B7),"First Response Date Before Submission",IF(AND($H7&lt;&gt;"",$H7&lt;&gt;"Pending",$G7=""),"Missing First Response Date",IF(AND($H7="Accepted",OR($I7="",$J7="")),"Missing Clean-Claim Inputs",IF(AND($L7&lt;&gt;"",$L7&lt;$B7),"Disposition Date Before Submission",IF(AND($K7&lt;&gt;"",$L7=""),"Missing Final Disposition Date","")))))))))</f>
        <v/>
      </c>
    </row>
    <row r="8">
      <c r="A8" s="25" t="inlineStr">
        <is>
          <t>FCLM-2026-0007</t>
        </is>
      </c>
      <c r="B8" s="47" t="n">
        <v>46164</v>
      </c>
      <c r="C8" s="25" t="inlineStr">
        <is>
          <t>Northstar Family Clinic</t>
        </is>
      </c>
      <c r="D8" s="25" t="inlineStr">
        <is>
          <t>Golden Field Health Network</t>
        </is>
      </c>
      <c r="E8" s="25" t="inlineStr">
        <is>
          <t>Dental</t>
        </is>
      </c>
      <c r="F8" s="48" t="n">
        <v>510</v>
      </c>
      <c r="G8" s="47" t="n">
        <v>46167</v>
      </c>
      <c r="H8" s="25" t="inlineStr">
        <is>
          <t>Accepted</t>
        </is>
      </c>
      <c r="I8" s="25" t="inlineStr">
        <is>
          <t>No</t>
        </is>
      </c>
      <c r="J8" s="28" t="n">
        <v>0</v>
      </c>
      <c r="K8" s="25" t="inlineStr">
        <is>
          <t>Paid</t>
        </is>
      </c>
      <c r="L8" s="47" t="n">
        <v>46181</v>
      </c>
      <c r="M8" s="25" t="inlineStr">
        <is>
          <t>None</t>
        </is>
      </c>
      <c r="N8" s="25" t="inlineStr">
        <is>
          <t>Avery Brooks</t>
        </is>
      </c>
      <c r="O8" s="29" t="inlineStr">
        <is>
          <t>Initial submission accepted.</t>
        </is>
      </c>
      <c r="P8" s="30">
        <f>IF($A8="","",IF(OR($B8="",$H8=""),"",IF($H8="Pending","",IF($H8="Rejected","No",IF($H8="Accepted",IF(OR($I8="",$J8=""),"",IF(AND($I8="No",$J8=0),"Yes","No")),"")))))</f>
        <v/>
      </c>
      <c r="Q8" s="31">
        <f>IF($A8="","",IF(OR($B8="",$G8=""),"",IF($G8&lt;$B8,"",$G8-$B8)))</f>
        <v/>
      </c>
      <c r="R8" s="32">
        <f>IF($A8="","",IF(COUNTIF($A$2:$A$501,$A8)&gt;1,"Duplicate Claim Record ID",IF($B8="","Missing Initial Submission Date",IF(OR($C8="",$D8="",$E8=""),"Missing Required Classification",IF($F8="","Missing Billed Amount",IF(AND($G8&lt;&gt;"",$G8&lt;$B8),"First Response Date Before Submission",IF(AND($H8&lt;&gt;"",$H8&lt;&gt;"Pending",$G8=""),"Missing First Response Date",IF(AND($H8="Accepted",OR($I8="",$J8="")),"Missing Clean-Claim Inputs",IF(AND($L8&lt;&gt;"",$L8&lt;$B8),"Disposition Date Before Submission",IF(AND($K8&lt;&gt;"",$L8=""),"Missing Final Disposition Date","")))))))))</f>
        <v/>
      </c>
    </row>
    <row r="9">
      <c r="A9" s="25" t="inlineStr">
        <is>
          <t>FCLM-2026-0008</t>
        </is>
      </c>
      <c r="B9" s="47" t="n">
        <v>46184</v>
      </c>
      <c r="C9" s="25" t="inlineStr">
        <is>
          <t>Harborview Medical Office</t>
        </is>
      </c>
      <c r="D9" s="25" t="inlineStr">
        <is>
          <t>Civic Lantern Health</t>
        </is>
      </c>
      <c r="E9" s="25" t="inlineStr">
        <is>
          <t>Professional</t>
        </is>
      </c>
      <c r="F9" s="48" t="n">
        <v>275.5</v>
      </c>
      <c r="G9" s="47" t="n">
        <v>46185</v>
      </c>
      <c r="H9" s="25" t="inlineStr">
        <is>
          <t>Rejected</t>
        </is>
      </c>
      <c r="I9" s="25" t="inlineStr">
        <is>
          <t>Yes</t>
        </is>
      </c>
      <c r="J9" s="28" t="n">
        <v>1</v>
      </c>
      <c r="K9" s="25" t="inlineStr">
        <is>
          <t>Voided</t>
        </is>
      </c>
      <c r="L9" s="47" t="n">
        <v>46188</v>
      </c>
      <c r="M9" s="25" t="inlineStr">
        <is>
          <t>Duplicate Submission</t>
        </is>
      </c>
      <c r="N9" s="25" t="inlineStr">
        <is>
          <t>Jordan Lee</t>
        </is>
      </c>
      <c r="O9" s="29" t="inlineStr">
        <is>
          <t>Duplicate test record was voided.</t>
        </is>
      </c>
      <c r="P9" s="30">
        <f>IF($A9="","",IF(OR($B9="",$H9=""),"",IF($H9="Pending","",IF($H9="Rejected","No",IF($H9="Accepted",IF(OR($I9="",$J9=""),"",IF(AND($I9="No",$J9=0),"Yes","No")),"")))))</f>
        <v/>
      </c>
      <c r="Q9" s="31">
        <f>IF($A9="","",IF(OR($B9="",$G9=""),"",IF($G9&lt;$B9,"",$G9-$B9)))</f>
        <v/>
      </c>
      <c r="R9" s="32">
        <f>IF($A9="","",IF(COUNTIF($A$2:$A$501,$A9)&gt;1,"Duplicate Claim Record ID",IF($B9="","Missing Initial Submission Date",IF(OR($C9="",$D9="",$E9=""),"Missing Required Classification",IF($F9="","Missing Billed Amount",IF(AND($G9&lt;&gt;"",$G9&lt;$B9),"First Response Date Before Submission",IF(AND($H9&lt;&gt;"",$H9&lt;&gt;"Pending",$G9=""),"Missing First Response Date",IF(AND($H9="Accepted",OR($I9="",$J9="")),"Missing Clean-Claim Inputs",IF(AND($L9&lt;&gt;"",$L9&lt;$B9),"Disposition Date Before Submission",IF(AND($K9&lt;&gt;"",$L9=""),"Missing Final Disposition Date","")))))))))</f>
        <v/>
      </c>
    </row>
    <row r="10">
      <c r="A10" s="25" t="inlineStr">
        <is>
          <t>FCLM-2026-0009</t>
        </is>
      </c>
      <c r="B10" s="47" t="n">
        <v>46238</v>
      </c>
      <c r="C10" s="25" t="inlineStr">
        <is>
          <t>Red Maple Pediatrics</t>
        </is>
      </c>
      <c r="D10" s="25" t="inlineStr">
        <is>
          <t>Summit Harbor Insurance</t>
        </is>
      </c>
      <c r="E10" s="25" t="inlineStr">
        <is>
          <t>Professional</t>
        </is>
      </c>
      <c r="F10" s="48" t="n">
        <v>154.25</v>
      </c>
      <c r="G10" s="47" t="n"/>
      <c r="H10" s="25" t="inlineStr">
        <is>
          <t>Pending</t>
        </is>
      </c>
      <c r="I10" s="25" t="n"/>
      <c r="J10" s="28" t="n"/>
      <c r="K10" s="25" t="inlineStr">
        <is>
          <t>Pending</t>
        </is>
      </c>
      <c r="L10" s="47" t="n"/>
      <c r="M10" s="25" t="inlineStr">
        <is>
          <t>None</t>
        </is>
      </c>
      <c r="N10" s="25" t="inlineStr">
        <is>
          <t>Morgan Reed</t>
        </is>
      </c>
      <c r="O10" s="29" t="inlineStr">
        <is>
          <t>Awaiting first response.</t>
        </is>
      </c>
      <c r="P10" s="30">
        <f>IF($A10="","",IF(OR($B10="",$H10=""),"",IF($H10="Pending","",IF($H10="Rejected","No",IF($H10="Accepted",IF(OR($I10="",$J10=""),"",IF(AND($I10="No",$J10=0),"Yes","No")),"")))))</f>
        <v/>
      </c>
      <c r="Q10" s="31">
        <f>IF($A10="","",IF(OR($B10="",$G10=""),"",IF($G10&lt;$B10,"",$G10-$B10)))</f>
        <v/>
      </c>
      <c r="R10" s="32">
        <f>IF($A10="","",IF(COUNTIF($A$2:$A$501,$A10)&gt;1,"Duplicate Claim Record ID",IF($B10="","Missing Initial Submission Date",IF(OR($C10="",$D10="",$E10=""),"Missing Required Classification",IF($F10="","Missing Billed Amount",IF(AND($G10&lt;&gt;"",$G10&lt;$B10),"First Response Date Before Submission",IF(AND($H10&lt;&gt;"",$H10&lt;&gt;"Pending",$G10=""),"Missing First Response Date",IF(AND($H10="Accepted",OR($I10="",$J10="")),"Missing Clean-Claim Inputs",IF(AND($L10&lt;&gt;"",$L10&lt;$B10),"Disposition Date Before Submission",IF(AND($K10&lt;&gt;"",$L10=""),"Missing Final Disposition Date","")))))))))</f>
        <v/>
      </c>
    </row>
    <row r="11">
      <c r="A11" s="25" t="inlineStr">
        <is>
          <t>FCLM-2026-0010</t>
        </is>
      </c>
      <c r="B11" s="47" t="n">
        <v>46267</v>
      </c>
      <c r="C11" s="25" t="inlineStr">
        <is>
          <t>Silver Pine Internal Medicine</t>
        </is>
      </c>
      <c r="D11" s="25" t="inlineStr">
        <is>
          <t>Prairie Star Benefit Co.</t>
        </is>
      </c>
      <c r="E11" s="25" t="inlineStr">
        <is>
          <t>Laboratory</t>
        </is>
      </c>
      <c r="F11" s="48" t="n">
        <v>92.8</v>
      </c>
      <c r="G11" s="47" t="n">
        <v>46268</v>
      </c>
      <c r="H11" s="25" t="inlineStr">
        <is>
          <t>Accepted</t>
        </is>
      </c>
      <c r="I11" s="25" t="inlineStr">
        <is>
          <t>No</t>
        </is>
      </c>
      <c r="J11" s="28" t="n">
        <v>0</v>
      </c>
      <c r="K11" s="25" t="inlineStr">
        <is>
          <t>Pending</t>
        </is>
      </c>
      <c r="L11" s="47" t="n"/>
      <c r="M11" s="25" t="inlineStr">
        <is>
          <t>None</t>
        </is>
      </c>
      <c r="N11" s="25" t="inlineStr">
        <is>
          <t>Casey Morgan</t>
        </is>
      </c>
      <c r="O11" s="29" t="inlineStr">
        <is>
          <t>Accepted; final disposition is not yet available.</t>
        </is>
      </c>
      <c r="P11" s="30">
        <f>IF($A11="","",IF(OR($B11="",$H11=""),"",IF($H11="Pending","",IF($H11="Rejected","No",IF($H11="Accepted",IF(OR($I11="",$J11=""),"",IF(AND($I11="No",$J11=0),"Yes","No")),"")))))</f>
        <v/>
      </c>
      <c r="Q11" s="31">
        <f>IF($A11="","",IF(OR($B11="",$G11=""),"",IF($G11&lt;$B11,"",$G11-$B11)))</f>
        <v/>
      </c>
      <c r="R11" s="32">
        <f>IF($A11="","",IF(COUNTIF($A$2:$A$501,$A11)&gt;1,"Duplicate Claim Record ID",IF($B11="","Missing Initial Submission Date",IF(OR($C11="",$D11="",$E11=""),"Missing Required Classification",IF($F11="","Missing Billed Amount",IF(AND($G11&lt;&gt;"",$G11&lt;$B11),"First Response Date Before Submission",IF(AND($H11&lt;&gt;"",$H11&lt;&gt;"Pending",$G11=""),"Missing First Response Date",IF(AND($H11="Accepted",OR($I11="",$J11="")),"Missing Clean-Claim Inputs",IF(AND($L11&lt;&gt;"",$L11&lt;$B11),"Disposition Date Before Submission",IF(AND($K11&lt;&gt;"",$L11=""),"Missing Final Disposition Date","")))))))))</f>
        <v/>
      </c>
    </row>
    <row r="12">
      <c r="A12" s="25" t="n"/>
      <c r="B12" s="47" t="n"/>
      <c r="C12" s="25" t="n"/>
      <c r="D12" s="25" t="n"/>
      <c r="E12" s="25" t="n"/>
      <c r="F12" s="48" t="n"/>
      <c r="G12" s="47" t="n"/>
      <c r="H12" s="25" t="n"/>
      <c r="I12" s="25" t="n"/>
      <c r="J12" s="28" t="n"/>
      <c r="K12" s="25" t="n"/>
      <c r="L12" s="47" t="n"/>
      <c r="M12" s="25" t="n"/>
      <c r="N12" s="25" t="n"/>
      <c r="O12" s="29" t="n"/>
      <c r="P12" s="30">
        <f>IF($A12="","",IF(OR($B12="",$H12=""),"",IF($H12="Pending","",IF($H12="Rejected","No",IF($H12="Accepted",IF(OR($I12="",$J12=""),"",IF(AND($I12="No",$J12=0),"Yes","No")),"")))))</f>
        <v/>
      </c>
      <c r="Q12" s="31">
        <f>IF($A12="","",IF(OR($B12="",$G12=""),"",IF($G12&lt;$B12,"",$G12-$B12)))</f>
        <v/>
      </c>
      <c r="R12" s="32">
        <f>IF($A12="","",IF(COUNTIF($A$2:$A$501,$A12)&gt;1,"Duplicate Claim Record ID",IF($B12="","Missing Initial Submission Date",IF(OR($C12="",$D12="",$E12=""),"Missing Required Classification",IF($F12="","Missing Billed Amount",IF(AND($G12&lt;&gt;"",$G12&lt;$B12),"First Response Date Before Submission",IF(AND($H12&lt;&gt;"",$H12&lt;&gt;"Pending",$G12=""),"Missing First Response Date",IF(AND($H12="Accepted",OR($I12="",$J12="")),"Missing Clean-Claim Inputs",IF(AND($L12&lt;&gt;"",$L12&lt;$B12),"Disposition Date Before Submission",IF(AND($K12&lt;&gt;"",$L12=""),"Missing Final Disposition Date","")))))))))</f>
        <v/>
      </c>
    </row>
    <row r="13">
      <c r="A13" s="25" t="n"/>
      <c r="B13" s="47" t="n"/>
      <c r="C13" s="25" t="n"/>
      <c r="D13" s="25" t="n"/>
      <c r="E13" s="25" t="n"/>
      <c r="F13" s="48" t="n"/>
      <c r="G13" s="47" t="n"/>
      <c r="H13" s="25" t="n"/>
      <c r="I13" s="25" t="n"/>
      <c r="J13" s="28" t="n"/>
      <c r="K13" s="25" t="n"/>
      <c r="L13" s="47" t="n"/>
      <c r="M13" s="25" t="n"/>
      <c r="N13" s="25" t="n"/>
      <c r="O13" s="29" t="n"/>
      <c r="P13" s="30">
        <f>IF($A13="","",IF(OR($B13="",$H13=""),"",IF($H13="Pending","",IF($H13="Rejected","No",IF($H13="Accepted",IF(OR($I13="",$J13=""),"",IF(AND($I13="No",$J13=0),"Yes","No")),"")))))</f>
        <v/>
      </c>
      <c r="Q13" s="31">
        <f>IF($A13="","",IF(OR($B13="",$G13=""),"",IF($G13&lt;$B13,"",$G13-$B13)))</f>
        <v/>
      </c>
      <c r="R13" s="32">
        <f>IF($A13="","",IF(COUNTIF($A$2:$A$501,$A13)&gt;1,"Duplicate Claim Record ID",IF($B13="","Missing Initial Submission Date",IF(OR($C13="",$D13="",$E13=""),"Missing Required Classification",IF($F13="","Missing Billed Amount",IF(AND($G13&lt;&gt;"",$G13&lt;$B13),"First Response Date Before Submission",IF(AND($H13&lt;&gt;"",$H13&lt;&gt;"Pending",$G13=""),"Missing First Response Date",IF(AND($H13="Accepted",OR($I13="",$J13="")),"Missing Clean-Claim Inputs",IF(AND($L13&lt;&gt;"",$L13&lt;$B13),"Disposition Date Before Submission",IF(AND($K13&lt;&gt;"",$L13=""),"Missing Final Disposition Date","")))))))))</f>
        <v/>
      </c>
    </row>
    <row r="14">
      <c r="A14" s="25" t="n"/>
      <c r="B14" s="47" t="n"/>
      <c r="C14" s="25" t="n"/>
      <c r="D14" s="25" t="n"/>
      <c r="E14" s="25" t="n"/>
      <c r="F14" s="48" t="n"/>
      <c r="G14" s="47" t="n"/>
      <c r="H14" s="25" t="n"/>
      <c r="I14" s="25" t="n"/>
      <c r="J14" s="28" t="n"/>
      <c r="K14" s="25" t="n"/>
      <c r="L14" s="47" t="n"/>
      <c r="M14" s="25" t="n"/>
      <c r="N14" s="25" t="n"/>
      <c r="O14" s="29" t="n"/>
      <c r="P14" s="30">
        <f>IF($A14="","",IF(OR($B14="",$H14=""),"",IF($H14="Pending","",IF($H14="Rejected","No",IF($H14="Accepted",IF(OR($I14="",$J14=""),"",IF(AND($I14="No",$J14=0),"Yes","No")),"")))))</f>
        <v/>
      </c>
      <c r="Q14" s="31">
        <f>IF($A14="","",IF(OR($B14="",$G14=""),"",IF($G14&lt;$B14,"",$G14-$B14)))</f>
        <v/>
      </c>
      <c r="R14" s="32">
        <f>IF($A14="","",IF(COUNTIF($A$2:$A$501,$A14)&gt;1,"Duplicate Claim Record ID",IF($B14="","Missing Initial Submission Date",IF(OR($C14="",$D14="",$E14=""),"Missing Required Classification",IF($F14="","Missing Billed Amount",IF(AND($G14&lt;&gt;"",$G14&lt;$B14),"First Response Date Before Submission",IF(AND($H14&lt;&gt;"",$H14&lt;&gt;"Pending",$G14=""),"Missing First Response Date",IF(AND($H14="Accepted",OR($I14="",$J14="")),"Missing Clean-Claim Inputs",IF(AND($L14&lt;&gt;"",$L14&lt;$B14),"Disposition Date Before Submission",IF(AND($K14&lt;&gt;"",$L14=""),"Missing Final Disposition Date","")))))))))</f>
        <v/>
      </c>
    </row>
    <row r="15">
      <c r="A15" s="25" t="n"/>
      <c r="B15" s="47" t="n"/>
      <c r="C15" s="25" t="n"/>
      <c r="D15" s="25" t="n"/>
      <c r="E15" s="25" t="n"/>
      <c r="F15" s="48" t="n"/>
      <c r="G15" s="47" t="n"/>
      <c r="H15" s="25" t="n"/>
      <c r="I15" s="25" t="n"/>
      <c r="J15" s="28" t="n"/>
      <c r="K15" s="25" t="n"/>
      <c r="L15" s="47" t="n"/>
      <c r="M15" s="25" t="n"/>
      <c r="N15" s="25" t="n"/>
      <c r="O15" s="29" t="n"/>
      <c r="P15" s="30">
        <f>IF($A15="","",IF(OR($B15="",$H15=""),"",IF($H15="Pending","",IF($H15="Rejected","No",IF($H15="Accepted",IF(OR($I15="",$J15=""),"",IF(AND($I15="No",$J15=0),"Yes","No")),"")))))</f>
        <v/>
      </c>
      <c r="Q15" s="31">
        <f>IF($A15="","",IF(OR($B15="",$G15=""),"",IF($G15&lt;$B15,"",$G15-$B15)))</f>
        <v/>
      </c>
      <c r="R15" s="32">
        <f>IF($A15="","",IF(COUNTIF($A$2:$A$501,$A15)&gt;1,"Duplicate Claim Record ID",IF($B15="","Missing Initial Submission Date",IF(OR($C15="",$D15="",$E15=""),"Missing Required Classification",IF($F15="","Missing Billed Amount",IF(AND($G15&lt;&gt;"",$G15&lt;$B15),"First Response Date Before Submission",IF(AND($H15&lt;&gt;"",$H15&lt;&gt;"Pending",$G15=""),"Missing First Response Date",IF(AND($H15="Accepted",OR($I15="",$J15="")),"Missing Clean-Claim Inputs",IF(AND($L15&lt;&gt;"",$L15&lt;$B15),"Disposition Date Before Submission",IF(AND($K15&lt;&gt;"",$L15=""),"Missing Final Disposition Date","")))))))))</f>
        <v/>
      </c>
    </row>
    <row r="16">
      <c r="A16" s="25" t="n"/>
      <c r="B16" s="47" t="n"/>
      <c r="C16" s="25" t="n"/>
      <c r="D16" s="25" t="n"/>
      <c r="E16" s="25" t="n"/>
      <c r="F16" s="48" t="n"/>
      <c r="G16" s="47" t="n"/>
      <c r="H16" s="25" t="n"/>
      <c r="I16" s="25" t="n"/>
      <c r="J16" s="28" t="n"/>
      <c r="K16" s="25" t="n"/>
      <c r="L16" s="47" t="n"/>
      <c r="M16" s="25" t="n"/>
      <c r="N16" s="25" t="n"/>
      <c r="O16" s="29" t="n"/>
      <c r="P16" s="30">
        <f>IF($A16="","",IF(OR($B16="",$H16=""),"",IF($H16="Pending","",IF($H16="Rejected","No",IF($H16="Accepted",IF(OR($I16="",$J16=""),"",IF(AND($I16="No",$J16=0),"Yes","No")),"")))))</f>
        <v/>
      </c>
      <c r="Q16" s="31">
        <f>IF($A16="","",IF(OR($B16="",$G16=""),"",IF($G16&lt;$B16,"",$G16-$B16)))</f>
        <v/>
      </c>
      <c r="R16" s="32">
        <f>IF($A16="","",IF(COUNTIF($A$2:$A$501,$A16)&gt;1,"Duplicate Claim Record ID",IF($B16="","Missing Initial Submission Date",IF(OR($C16="",$D16="",$E16=""),"Missing Required Classification",IF($F16="","Missing Billed Amount",IF(AND($G16&lt;&gt;"",$G16&lt;$B16),"First Response Date Before Submission",IF(AND($H16&lt;&gt;"",$H16&lt;&gt;"Pending",$G16=""),"Missing First Response Date",IF(AND($H16="Accepted",OR($I16="",$J16="")),"Missing Clean-Claim Inputs",IF(AND($L16&lt;&gt;"",$L16&lt;$B16),"Disposition Date Before Submission",IF(AND($K16&lt;&gt;"",$L16=""),"Missing Final Disposition Date","")))))))))</f>
        <v/>
      </c>
    </row>
    <row r="17">
      <c r="A17" s="25" t="n"/>
      <c r="B17" s="47" t="n"/>
      <c r="C17" s="25" t="n"/>
      <c r="D17" s="25" t="n"/>
      <c r="E17" s="25" t="n"/>
      <c r="F17" s="48" t="n"/>
      <c r="G17" s="47" t="n"/>
      <c r="H17" s="25" t="n"/>
      <c r="I17" s="25" t="n"/>
      <c r="J17" s="28" t="n"/>
      <c r="K17" s="25" t="n"/>
      <c r="L17" s="47" t="n"/>
      <c r="M17" s="25" t="n"/>
      <c r="N17" s="25" t="n"/>
      <c r="O17" s="29" t="n"/>
      <c r="P17" s="30">
        <f>IF($A17="","",IF(OR($B17="",$H17=""),"",IF($H17="Pending","",IF($H17="Rejected","No",IF($H17="Accepted",IF(OR($I17="",$J17=""),"",IF(AND($I17="No",$J17=0),"Yes","No")),"")))))</f>
        <v/>
      </c>
      <c r="Q17" s="31">
        <f>IF($A17="","",IF(OR($B17="",$G17=""),"",IF($G17&lt;$B17,"",$G17-$B17)))</f>
        <v/>
      </c>
      <c r="R17" s="32">
        <f>IF($A17="","",IF(COUNTIF($A$2:$A$501,$A17)&gt;1,"Duplicate Claim Record ID",IF($B17="","Missing Initial Submission Date",IF(OR($C17="",$D17="",$E17=""),"Missing Required Classification",IF($F17="","Missing Billed Amount",IF(AND($G17&lt;&gt;"",$G17&lt;$B17),"First Response Date Before Submission",IF(AND($H17&lt;&gt;"",$H17&lt;&gt;"Pending",$G17=""),"Missing First Response Date",IF(AND($H17="Accepted",OR($I17="",$J17="")),"Missing Clean-Claim Inputs",IF(AND($L17&lt;&gt;"",$L17&lt;$B17),"Disposition Date Before Submission",IF(AND($K17&lt;&gt;"",$L17=""),"Missing Final Disposition Date","")))))))))</f>
        <v/>
      </c>
    </row>
    <row r="18">
      <c r="A18" s="25" t="n"/>
      <c r="B18" s="47" t="n"/>
      <c r="C18" s="25" t="n"/>
      <c r="D18" s="25" t="n"/>
      <c r="E18" s="25" t="n"/>
      <c r="F18" s="48" t="n"/>
      <c r="G18" s="47" t="n"/>
      <c r="H18" s="25" t="n"/>
      <c r="I18" s="25" t="n"/>
      <c r="J18" s="28" t="n"/>
      <c r="K18" s="25" t="n"/>
      <c r="L18" s="47" t="n"/>
      <c r="M18" s="25" t="n"/>
      <c r="N18" s="25" t="n"/>
      <c r="O18" s="29" t="n"/>
      <c r="P18" s="30">
        <f>IF($A18="","",IF(OR($B18="",$H18=""),"",IF($H18="Pending","",IF($H18="Rejected","No",IF($H18="Accepted",IF(OR($I18="",$J18=""),"",IF(AND($I18="No",$J18=0),"Yes","No")),"")))))</f>
        <v/>
      </c>
      <c r="Q18" s="31">
        <f>IF($A18="","",IF(OR($B18="",$G18=""),"",IF($G18&lt;$B18,"",$G18-$B18)))</f>
        <v/>
      </c>
      <c r="R18" s="32">
        <f>IF($A18="","",IF(COUNTIF($A$2:$A$501,$A18)&gt;1,"Duplicate Claim Record ID",IF($B18="","Missing Initial Submission Date",IF(OR($C18="",$D18="",$E18=""),"Missing Required Classification",IF($F18="","Missing Billed Amount",IF(AND($G18&lt;&gt;"",$G18&lt;$B18),"First Response Date Before Submission",IF(AND($H18&lt;&gt;"",$H18&lt;&gt;"Pending",$G18=""),"Missing First Response Date",IF(AND($H18="Accepted",OR($I18="",$J18="")),"Missing Clean-Claim Inputs",IF(AND($L18&lt;&gt;"",$L18&lt;$B18),"Disposition Date Before Submission",IF(AND($K18&lt;&gt;"",$L18=""),"Missing Final Disposition Date","")))))))))</f>
        <v/>
      </c>
    </row>
    <row r="19">
      <c r="A19" s="25" t="n"/>
      <c r="B19" s="47" t="n"/>
      <c r="C19" s="25" t="n"/>
      <c r="D19" s="25" t="n"/>
      <c r="E19" s="25" t="n"/>
      <c r="F19" s="48" t="n"/>
      <c r="G19" s="47" t="n"/>
      <c r="H19" s="25" t="n"/>
      <c r="I19" s="25" t="n"/>
      <c r="J19" s="28" t="n"/>
      <c r="K19" s="25" t="n"/>
      <c r="L19" s="47" t="n"/>
      <c r="M19" s="25" t="n"/>
      <c r="N19" s="25" t="n"/>
      <c r="O19" s="29" t="n"/>
      <c r="P19" s="30">
        <f>IF($A19="","",IF(OR($B19="",$H19=""),"",IF($H19="Pending","",IF($H19="Rejected","No",IF($H19="Accepted",IF(OR($I19="",$J19=""),"",IF(AND($I19="No",$J19=0),"Yes","No")),"")))))</f>
        <v/>
      </c>
      <c r="Q19" s="31">
        <f>IF($A19="","",IF(OR($B19="",$G19=""),"",IF($G19&lt;$B19,"",$G19-$B19)))</f>
        <v/>
      </c>
      <c r="R19" s="32">
        <f>IF($A19="","",IF(COUNTIF($A$2:$A$501,$A19)&gt;1,"Duplicate Claim Record ID",IF($B19="","Missing Initial Submission Date",IF(OR($C19="",$D19="",$E19=""),"Missing Required Classification",IF($F19="","Missing Billed Amount",IF(AND($G19&lt;&gt;"",$G19&lt;$B19),"First Response Date Before Submission",IF(AND($H19&lt;&gt;"",$H19&lt;&gt;"Pending",$G19=""),"Missing First Response Date",IF(AND($H19="Accepted",OR($I19="",$J19="")),"Missing Clean-Claim Inputs",IF(AND($L19&lt;&gt;"",$L19&lt;$B19),"Disposition Date Before Submission",IF(AND($K19&lt;&gt;"",$L19=""),"Missing Final Disposition Date","")))))))))</f>
        <v/>
      </c>
    </row>
    <row r="20">
      <c r="A20" s="25" t="n"/>
      <c r="B20" s="47" t="n"/>
      <c r="C20" s="25" t="n"/>
      <c r="D20" s="25" t="n"/>
      <c r="E20" s="25" t="n"/>
      <c r="F20" s="48" t="n"/>
      <c r="G20" s="47" t="n"/>
      <c r="H20" s="25" t="n"/>
      <c r="I20" s="25" t="n"/>
      <c r="J20" s="28" t="n"/>
      <c r="K20" s="25" t="n"/>
      <c r="L20" s="47" t="n"/>
      <c r="M20" s="25" t="n"/>
      <c r="N20" s="25" t="n"/>
      <c r="O20" s="29" t="n"/>
      <c r="P20" s="30">
        <f>IF($A20="","",IF(OR($B20="",$H20=""),"",IF($H20="Pending","",IF($H20="Rejected","No",IF($H20="Accepted",IF(OR($I20="",$J20=""),"",IF(AND($I20="No",$J20=0),"Yes","No")),"")))))</f>
        <v/>
      </c>
      <c r="Q20" s="31">
        <f>IF($A20="","",IF(OR($B20="",$G20=""),"",IF($G20&lt;$B20,"",$G20-$B20)))</f>
        <v/>
      </c>
      <c r="R20" s="32">
        <f>IF($A20="","",IF(COUNTIF($A$2:$A$501,$A20)&gt;1,"Duplicate Claim Record ID",IF($B20="","Missing Initial Submission Date",IF(OR($C20="",$D20="",$E20=""),"Missing Required Classification",IF($F20="","Missing Billed Amount",IF(AND($G20&lt;&gt;"",$G20&lt;$B20),"First Response Date Before Submission",IF(AND($H20&lt;&gt;"",$H20&lt;&gt;"Pending",$G20=""),"Missing First Response Date",IF(AND($H20="Accepted",OR($I20="",$J20="")),"Missing Clean-Claim Inputs",IF(AND($L20&lt;&gt;"",$L20&lt;$B20),"Disposition Date Before Submission",IF(AND($K20&lt;&gt;"",$L20=""),"Missing Final Disposition Date","")))))))))</f>
        <v/>
      </c>
    </row>
    <row r="21">
      <c r="A21" s="25" t="n"/>
      <c r="B21" s="47" t="n"/>
      <c r="C21" s="25" t="n"/>
      <c r="D21" s="25" t="n"/>
      <c r="E21" s="25" t="n"/>
      <c r="F21" s="48" t="n"/>
      <c r="G21" s="47" t="n"/>
      <c r="H21" s="25" t="n"/>
      <c r="I21" s="25" t="n"/>
      <c r="J21" s="28" t="n"/>
      <c r="K21" s="25" t="n"/>
      <c r="L21" s="47" t="n"/>
      <c r="M21" s="25" t="n"/>
      <c r="N21" s="25" t="n"/>
      <c r="O21" s="29" t="n"/>
      <c r="P21" s="30">
        <f>IF($A21="","",IF(OR($B21="",$H21=""),"",IF($H21="Pending","",IF($H21="Rejected","No",IF($H21="Accepted",IF(OR($I21="",$J21=""),"",IF(AND($I21="No",$J21=0),"Yes","No")),"")))))</f>
        <v/>
      </c>
      <c r="Q21" s="31">
        <f>IF($A21="","",IF(OR($B21="",$G21=""),"",IF($G21&lt;$B21,"",$G21-$B21)))</f>
        <v/>
      </c>
      <c r="R21" s="32">
        <f>IF($A21="","",IF(COUNTIF($A$2:$A$501,$A21)&gt;1,"Duplicate Claim Record ID",IF($B21="","Missing Initial Submission Date",IF(OR($C21="",$D21="",$E21=""),"Missing Required Classification",IF($F21="","Missing Billed Amount",IF(AND($G21&lt;&gt;"",$G21&lt;$B21),"First Response Date Before Submission",IF(AND($H21&lt;&gt;"",$H21&lt;&gt;"Pending",$G21=""),"Missing First Response Date",IF(AND($H21="Accepted",OR($I21="",$J21="")),"Missing Clean-Claim Inputs",IF(AND($L21&lt;&gt;"",$L21&lt;$B21),"Disposition Date Before Submission",IF(AND($K21&lt;&gt;"",$L21=""),"Missing Final Disposition Date","")))))))))</f>
        <v/>
      </c>
    </row>
    <row r="22">
      <c r="A22" s="25" t="n"/>
      <c r="B22" s="47" t="n"/>
      <c r="C22" s="25" t="n"/>
      <c r="D22" s="25" t="n"/>
      <c r="E22" s="25" t="n"/>
      <c r="F22" s="48" t="n"/>
      <c r="G22" s="47" t="n"/>
      <c r="H22" s="25" t="n"/>
      <c r="I22" s="25" t="n"/>
      <c r="J22" s="28" t="n"/>
      <c r="K22" s="25" t="n"/>
      <c r="L22" s="47" t="n"/>
      <c r="M22" s="25" t="n"/>
      <c r="N22" s="25" t="n"/>
      <c r="O22" s="29" t="n"/>
      <c r="P22" s="30">
        <f>IF($A22="","",IF(OR($B22="",$H22=""),"",IF($H22="Pending","",IF($H22="Rejected","No",IF($H22="Accepted",IF(OR($I22="",$J22=""),"",IF(AND($I22="No",$J22=0),"Yes","No")),"")))))</f>
        <v/>
      </c>
      <c r="Q22" s="31">
        <f>IF($A22="","",IF(OR($B22="",$G22=""),"",IF($G22&lt;$B22,"",$G22-$B22)))</f>
        <v/>
      </c>
      <c r="R22" s="32">
        <f>IF($A22="","",IF(COUNTIF($A$2:$A$501,$A22)&gt;1,"Duplicate Claim Record ID",IF($B22="","Missing Initial Submission Date",IF(OR($C22="",$D22="",$E22=""),"Missing Required Classification",IF($F22="","Missing Billed Amount",IF(AND($G22&lt;&gt;"",$G22&lt;$B22),"First Response Date Before Submission",IF(AND($H22&lt;&gt;"",$H22&lt;&gt;"Pending",$G22=""),"Missing First Response Date",IF(AND($H22="Accepted",OR($I22="",$J22="")),"Missing Clean-Claim Inputs",IF(AND($L22&lt;&gt;"",$L22&lt;$B22),"Disposition Date Before Submission",IF(AND($K22&lt;&gt;"",$L22=""),"Missing Final Disposition Date","")))))))))</f>
        <v/>
      </c>
    </row>
    <row r="23">
      <c r="A23" s="25" t="n"/>
      <c r="B23" s="47" t="n"/>
      <c r="C23" s="25" t="n"/>
      <c r="D23" s="25" t="n"/>
      <c r="E23" s="25" t="n"/>
      <c r="F23" s="48" t="n"/>
      <c r="G23" s="47" t="n"/>
      <c r="H23" s="25" t="n"/>
      <c r="I23" s="25" t="n"/>
      <c r="J23" s="28" t="n"/>
      <c r="K23" s="25" t="n"/>
      <c r="L23" s="47" t="n"/>
      <c r="M23" s="25" t="n"/>
      <c r="N23" s="25" t="n"/>
      <c r="O23" s="29" t="n"/>
      <c r="P23" s="30">
        <f>IF($A23="","",IF(OR($B23="",$H23=""),"",IF($H23="Pending","",IF($H23="Rejected","No",IF($H23="Accepted",IF(OR($I23="",$J23=""),"",IF(AND($I23="No",$J23=0),"Yes","No")),"")))))</f>
        <v/>
      </c>
      <c r="Q23" s="31">
        <f>IF($A23="","",IF(OR($B23="",$G23=""),"",IF($G23&lt;$B23,"",$G23-$B23)))</f>
        <v/>
      </c>
      <c r="R23" s="32">
        <f>IF($A23="","",IF(COUNTIF($A$2:$A$501,$A23)&gt;1,"Duplicate Claim Record ID",IF($B23="","Missing Initial Submission Date",IF(OR($C23="",$D23="",$E23=""),"Missing Required Classification",IF($F23="","Missing Billed Amount",IF(AND($G23&lt;&gt;"",$G23&lt;$B23),"First Response Date Before Submission",IF(AND($H23&lt;&gt;"",$H23&lt;&gt;"Pending",$G23=""),"Missing First Response Date",IF(AND($H23="Accepted",OR($I23="",$J23="")),"Missing Clean-Claim Inputs",IF(AND($L23&lt;&gt;"",$L23&lt;$B23),"Disposition Date Before Submission",IF(AND($K23&lt;&gt;"",$L23=""),"Missing Final Disposition Date","")))))))))</f>
        <v/>
      </c>
    </row>
    <row r="24">
      <c r="A24" s="25" t="n"/>
      <c r="B24" s="47" t="n"/>
      <c r="C24" s="25" t="n"/>
      <c r="D24" s="25" t="n"/>
      <c r="E24" s="25" t="n"/>
      <c r="F24" s="48" t="n"/>
      <c r="G24" s="47" t="n"/>
      <c r="H24" s="25" t="n"/>
      <c r="I24" s="25" t="n"/>
      <c r="J24" s="28" t="n"/>
      <c r="K24" s="25" t="n"/>
      <c r="L24" s="47" t="n"/>
      <c r="M24" s="25" t="n"/>
      <c r="N24" s="25" t="n"/>
      <c r="O24" s="29" t="n"/>
      <c r="P24" s="30">
        <f>IF($A24="","",IF(OR($B24="",$H24=""),"",IF($H24="Pending","",IF($H24="Rejected","No",IF($H24="Accepted",IF(OR($I24="",$J24=""),"",IF(AND($I24="No",$J24=0),"Yes","No")),"")))))</f>
        <v/>
      </c>
      <c r="Q24" s="31">
        <f>IF($A24="","",IF(OR($B24="",$G24=""),"",IF($G24&lt;$B24,"",$G24-$B24)))</f>
        <v/>
      </c>
      <c r="R24" s="32">
        <f>IF($A24="","",IF(COUNTIF($A$2:$A$501,$A24)&gt;1,"Duplicate Claim Record ID",IF($B24="","Missing Initial Submission Date",IF(OR($C24="",$D24="",$E24=""),"Missing Required Classification",IF($F24="","Missing Billed Amount",IF(AND($G24&lt;&gt;"",$G24&lt;$B24),"First Response Date Before Submission",IF(AND($H24&lt;&gt;"",$H24&lt;&gt;"Pending",$G24=""),"Missing First Response Date",IF(AND($H24="Accepted",OR($I24="",$J24="")),"Missing Clean-Claim Inputs",IF(AND($L24&lt;&gt;"",$L24&lt;$B24),"Disposition Date Before Submission",IF(AND($K24&lt;&gt;"",$L24=""),"Missing Final Disposition Date","")))))))))</f>
        <v/>
      </c>
    </row>
    <row r="25">
      <c r="A25" s="25" t="n"/>
      <c r="B25" s="47" t="n"/>
      <c r="C25" s="25" t="n"/>
      <c r="D25" s="25" t="n"/>
      <c r="E25" s="25" t="n"/>
      <c r="F25" s="48" t="n"/>
      <c r="G25" s="47" t="n"/>
      <c r="H25" s="25" t="n"/>
      <c r="I25" s="25" t="n"/>
      <c r="J25" s="28" t="n"/>
      <c r="K25" s="25" t="n"/>
      <c r="L25" s="47" t="n"/>
      <c r="M25" s="25" t="n"/>
      <c r="N25" s="25" t="n"/>
      <c r="O25" s="29" t="n"/>
      <c r="P25" s="30">
        <f>IF($A25="","",IF(OR($B25="",$H25=""),"",IF($H25="Pending","",IF($H25="Rejected","No",IF($H25="Accepted",IF(OR($I25="",$J25=""),"",IF(AND($I25="No",$J25=0),"Yes","No")),"")))))</f>
        <v/>
      </c>
      <c r="Q25" s="31">
        <f>IF($A25="","",IF(OR($B25="",$G25=""),"",IF($G25&lt;$B25,"",$G25-$B25)))</f>
        <v/>
      </c>
      <c r="R25" s="32">
        <f>IF($A25="","",IF(COUNTIF($A$2:$A$501,$A25)&gt;1,"Duplicate Claim Record ID",IF($B25="","Missing Initial Submission Date",IF(OR($C25="",$D25="",$E25=""),"Missing Required Classification",IF($F25="","Missing Billed Amount",IF(AND($G25&lt;&gt;"",$G25&lt;$B25),"First Response Date Before Submission",IF(AND($H25&lt;&gt;"",$H25&lt;&gt;"Pending",$G25=""),"Missing First Response Date",IF(AND($H25="Accepted",OR($I25="",$J25="")),"Missing Clean-Claim Inputs",IF(AND($L25&lt;&gt;"",$L25&lt;$B25),"Disposition Date Before Submission",IF(AND($K25&lt;&gt;"",$L25=""),"Missing Final Disposition Date","")))))))))</f>
        <v/>
      </c>
    </row>
    <row r="26">
      <c r="A26" s="25" t="n"/>
      <c r="B26" s="47" t="n"/>
      <c r="C26" s="25" t="n"/>
      <c r="D26" s="25" t="n"/>
      <c r="E26" s="25" t="n"/>
      <c r="F26" s="48" t="n"/>
      <c r="G26" s="47" t="n"/>
      <c r="H26" s="25" t="n"/>
      <c r="I26" s="25" t="n"/>
      <c r="J26" s="28" t="n"/>
      <c r="K26" s="25" t="n"/>
      <c r="L26" s="47" t="n"/>
      <c r="M26" s="25" t="n"/>
      <c r="N26" s="25" t="n"/>
      <c r="O26" s="29" t="n"/>
      <c r="P26" s="30">
        <f>IF($A26="","",IF(OR($B26="",$H26=""),"",IF($H26="Pending","",IF($H26="Rejected","No",IF($H26="Accepted",IF(OR($I26="",$J26=""),"",IF(AND($I26="No",$J26=0),"Yes","No")),"")))))</f>
        <v/>
      </c>
      <c r="Q26" s="31">
        <f>IF($A26="","",IF(OR($B26="",$G26=""),"",IF($G26&lt;$B26,"",$G26-$B26)))</f>
        <v/>
      </c>
      <c r="R26" s="32">
        <f>IF($A26="","",IF(COUNTIF($A$2:$A$501,$A26)&gt;1,"Duplicate Claim Record ID",IF($B26="","Missing Initial Submission Date",IF(OR($C26="",$D26="",$E26=""),"Missing Required Classification",IF($F26="","Missing Billed Amount",IF(AND($G26&lt;&gt;"",$G26&lt;$B26),"First Response Date Before Submission",IF(AND($H26&lt;&gt;"",$H26&lt;&gt;"Pending",$G26=""),"Missing First Response Date",IF(AND($H26="Accepted",OR($I26="",$J26="")),"Missing Clean-Claim Inputs",IF(AND($L26&lt;&gt;"",$L26&lt;$B26),"Disposition Date Before Submission",IF(AND($K26&lt;&gt;"",$L26=""),"Missing Final Disposition Date","")))))))))</f>
        <v/>
      </c>
    </row>
    <row r="27">
      <c r="A27" s="25" t="n"/>
      <c r="B27" s="47" t="n"/>
      <c r="C27" s="25" t="n"/>
      <c r="D27" s="25" t="n"/>
      <c r="E27" s="25" t="n"/>
      <c r="F27" s="48" t="n"/>
      <c r="G27" s="47" t="n"/>
      <c r="H27" s="25" t="n"/>
      <c r="I27" s="25" t="n"/>
      <c r="J27" s="28" t="n"/>
      <c r="K27" s="25" t="n"/>
      <c r="L27" s="47" t="n"/>
      <c r="M27" s="25" t="n"/>
      <c r="N27" s="25" t="n"/>
      <c r="O27" s="29" t="n"/>
      <c r="P27" s="30">
        <f>IF($A27="","",IF(OR($B27="",$H27=""),"",IF($H27="Pending","",IF($H27="Rejected","No",IF($H27="Accepted",IF(OR($I27="",$J27=""),"",IF(AND($I27="No",$J27=0),"Yes","No")),"")))))</f>
        <v/>
      </c>
      <c r="Q27" s="31">
        <f>IF($A27="","",IF(OR($B27="",$G27=""),"",IF($G27&lt;$B27,"",$G27-$B27)))</f>
        <v/>
      </c>
      <c r="R27" s="32">
        <f>IF($A27="","",IF(COUNTIF($A$2:$A$501,$A27)&gt;1,"Duplicate Claim Record ID",IF($B27="","Missing Initial Submission Date",IF(OR($C27="",$D27="",$E27=""),"Missing Required Classification",IF($F27="","Missing Billed Amount",IF(AND($G27&lt;&gt;"",$G27&lt;$B27),"First Response Date Before Submission",IF(AND($H27&lt;&gt;"",$H27&lt;&gt;"Pending",$G27=""),"Missing First Response Date",IF(AND($H27="Accepted",OR($I27="",$J27="")),"Missing Clean-Claim Inputs",IF(AND($L27&lt;&gt;"",$L27&lt;$B27),"Disposition Date Before Submission",IF(AND($K27&lt;&gt;"",$L27=""),"Missing Final Disposition Date","")))))))))</f>
        <v/>
      </c>
    </row>
    <row r="28">
      <c r="A28" s="25" t="n"/>
      <c r="B28" s="47" t="n"/>
      <c r="C28" s="25" t="n"/>
      <c r="D28" s="25" t="n"/>
      <c r="E28" s="25" t="n"/>
      <c r="F28" s="48" t="n"/>
      <c r="G28" s="47" t="n"/>
      <c r="H28" s="25" t="n"/>
      <c r="I28" s="25" t="n"/>
      <c r="J28" s="28" t="n"/>
      <c r="K28" s="25" t="n"/>
      <c r="L28" s="47" t="n"/>
      <c r="M28" s="25" t="n"/>
      <c r="N28" s="25" t="n"/>
      <c r="O28" s="29" t="n"/>
      <c r="P28" s="30">
        <f>IF($A28="","",IF(OR($B28="",$H28=""),"",IF($H28="Pending","",IF($H28="Rejected","No",IF($H28="Accepted",IF(OR($I28="",$J28=""),"",IF(AND($I28="No",$J28=0),"Yes","No")),"")))))</f>
        <v/>
      </c>
      <c r="Q28" s="31">
        <f>IF($A28="","",IF(OR($B28="",$G28=""),"",IF($G28&lt;$B28,"",$G28-$B28)))</f>
        <v/>
      </c>
      <c r="R28" s="32">
        <f>IF($A28="","",IF(COUNTIF($A$2:$A$501,$A28)&gt;1,"Duplicate Claim Record ID",IF($B28="","Missing Initial Submission Date",IF(OR($C28="",$D28="",$E28=""),"Missing Required Classification",IF($F28="","Missing Billed Amount",IF(AND($G28&lt;&gt;"",$G28&lt;$B28),"First Response Date Before Submission",IF(AND($H28&lt;&gt;"",$H28&lt;&gt;"Pending",$G28=""),"Missing First Response Date",IF(AND($H28="Accepted",OR($I28="",$J28="")),"Missing Clean-Claim Inputs",IF(AND($L28&lt;&gt;"",$L28&lt;$B28),"Disposition Date Before Submission",IF(AND($K28&lt;&gt;"",$L28=""),"Missing Final Disposition Date","")))))))))</f>
        <v/>
      </c>
    </row>
    <row r="29">
      <c r="A29" s="25" t="n"/>
      <c r="B29" s="47" t="n"/>
      <c r="C29" s="25" t="n"/>
      <c r="D29" s="25" t="n"/>
      <c r="E29" s="25" t="n"/>
      <c r="F29" s="48" t="n"/>
      <c r="G29" s="47" t="n"/>
      <c r="H29" s="25" t="n"/>
      <c r="I29" s="25" t="n"/>
      <c r="J29" s="28" t="n"/>
      <c r="K29" s="25" t="n"/>
      <c r="L29" s="47" t="n"/>
      <c r="M29" s="25" t="n"/>
      <c r="N29" s="25" t="n"/>
      <c r="O29" s="29" t="n"/>
      <c r="P29" s="30">
        <f>IF($A29="","",IF(OR($B29="",$H29=""),"",IF($H29="Pending","",IF($H29="Rejected","No",IF($H29="Accepted",IF(OR($I29="",$J29=""),"",IF(AND($I29="No",$J29=0),"Yes","No")),"")))))</f>
        <v/>
      </c>
      <c r="Q29" s="31">
        <f>IF($A29="","",IF(OR($B29="",$G29=""),"",IF($G29&lt;$B29,"",$G29-$B29)))</f>
        <v/>
      </c>
      <c r="R29" s="32">
        <f>IF($A29="","",IF(COUNTIF($A$2:$A$501,$A29)&gt;1,"Duplicate Claim Record ID",IF($B29="","Missing Initial Submission Date",IF(OR($C29="",$D29="",$E29=""),"Missing Required Classification",IF($F29="","Missing Billed Amount",IF(AND($G29&lt;&gt;"",$G29&lt;$B29),"First Response Date Before Submission",IF(AND($H29&lt;&gt;"",$H29&lt;&gt;"Pending",$G29=""),"Missing First Response Date",IF(AND($H29="Accepted",OR($I29="",$J29="")),"Missing Clean-Claim Inputs",IF(AND($L29&lt;&gt;"",$L29&lt;$B29),"Disposition Date Before Submission",IF(AND($K29&lt;&gt;"",$L29=""),"Missing Final Disposition Date","")))))))))</f>
        <v/>
      </c>
    </row>
    <row r="30">
      <c r="A30" s="25" t="n"/>
      <c r="B30" s="47" t="n"/>
      <c r="C30" s="25" t="n"/>
      <c r="D30" s="25" t="n"/>
      <c r="E30" s="25" t="n"/>
      <c r="F30" s="48" t="n"/>
      <c r="G30" s="47" t="n"/>
      <c r="H30" s="25" t="n"/>
      <c r="I30" s="25" t="n"/>
      <c r="J30" s="28" t="n"/>
      <c r="K30" s="25" t="n"/>
      <c r="L30" s="47" t="n"/>
      <c r="M30" s="25" t="n"/>
      <c r="N30" s="25" t="n"/>
      <c r="O30" s="29" t="n"/>
      <c r="P30" s="30">
        <f>IF($A30="","",IF(OR($B30="",$H30=""),"",IF($H30="Pending","",IF($H30="Rejected","No",IF($H30="Accepted",IF(OR($I30="",$J30=""),"",IF(AND($I30="No",$J30=0),"Yes","No")),"")))))</f>
        <v/>
      </c>
      <c r="Q30" s="31">
        <f>IF($A30="","",IF(OR($B30="",$G30=""),"",IF($G30&lt;$B30,"",$G30-$B30)))</f>
        <v/>
      </c>
      <c r="R30" s="32">
        <f>IF($A30="","",IF(COUNTIF($A$2:$A$501,$A30)&gt;1,"Duplicate Claim Record ID",IF($B30="","Missing Initial Submission Date",IF(OR($C30="",$D30="",$E30=""),"Missing Required Classification",IF($F30="","Missing Billed Amount",IF(AND($G30&lt;&gt;"",$G30&lt;$B30),"First Response Date Before Submission",IF(AND($H30&lt;&gt;"",$H30&lt;&gt;"Pending",$G30=""),"Missing First Response Date",IF(AND($H30="Accepted",OR($I30="",$J30="")),"Missing Clean-Claim Inputs",IF(AND($L30&lt;&gt;"",$L30&lt;$B30),"Disposition Date Before Submission",IF(AND($K30&lt;&gt;"",$L30=""),"Missing Final Disposition Date","")))))))))</f>
        <v/>
      </c>
    </row>
    <row r="31">
      <c r="A31" s="25" t="n"/>
      <c r="B31" s="47" t="n"/>
      <c r="C31" s="25" t="n"/>
      <c r="D31" s="25" t="n"/>
      <c r="E31" s="25" t="n"/>
      <c r="F31" s="48" t="n"/>
      <c r="G31" s="47" t="n"/>
      <c r="H31" s="25" t="n"/>
      <c r="I31" s="25" t="n"/>
      <c r="J31" s="28" t="n"/>
      <c r="K31" s="25" t="n"/>
      <c r="L31" s="47" t="n"/>
      <c r="M31" s="25" t="n"/>
      <c r="N31" s="25" t="n"/>
      <c r="O31" s="29" t="n"/>
      <c r="P31" s="30">
        <f>IF($A31="","",IF(OR($B31="",$H31=""),"",IF($H31="Pending","",IF($H31="Rejected","No",IF($H31="Accepted",IF(OR($I31="",$J31=""),"",IF(AND($I31="No",$J31=0),"Yes","No")),"")))))</f>
        <v/>
      </c>
      <c r="Q31" s="31">
        <f>IF($A31="","",IF(OR($B31="",$G31=""),"",IF($G31&lt;$B31,"",$G31-$B31)))</f>
        <v/>
      </c>
      <c r="R31" s="32">
        <f>IF($A31="","",IF(COUNTIF($A$2:$A$501,$A31)&gt;1,"Duplicate Claim Record ID",IF($B31="","Missing Initial Submission Date",IF(OR($C31="",$D31="",$E31=""),"Missing Required Classification",IF($F31="","Missing Billed Amount",IF(AND($G31&lt;&gt;"",$G31&lt;$B31),"First Response Date Before Submission",IF(AND($H31&lt;&gt;"",$H31&lt;&gt;"Pending",$G31=""),"Missing First Response Date",IF(AND($H31="Accepted",OR($I31="",$J31="")),"Missing Clean-Claim Inputs",IF(AND($L31&lt;&gt;"",$L31&lt;$B31),"Disposition Date Before Submission",IF(AND($K31&lt;&gt;"",$L31=""),"Missing Final Disposition Date","")))))))))</f>
        <v/>
      </c>
    </row>
    <row r="32">
      <c r="A32" s="25" t="n"/>
      <c r="B32" s="47" t="n"/>
      <c r="C32" s="25" t="n"/>
      <c r="D32" s="25" t="n"/>
      <c r="E32" s="25" t="n"/>
      <c r="F32" s="48" t="n"/>
      <c r="G32" s="47" t="n"/>
      <c r="H32" s="25" t="n"/>
      <c r="I32" s="25" t="n"/>
      <c r="J32" s="28" t="n"/>
      <c r="K32" s="25" t="n"/>
      <c r="L32" s="47" t="n"/>
      <c r="M32" s="25" t="n"/>
      <c r="N32" s="25" t="n"/>
      <c r="O32" s="29" t="n"/>
      <c r="P32" s="30">
        <f>IF($A32="","",IF(OR($B32="",$H32=""),"",IF($H32="Pending","",IF($H32="Rejected","No",IF($H32="Accepted",IF(OR($I32="",$J32=""),"",IF(AND($I32="No",$J32=0),"Yes","No")),"")))))</f>
        <v/>
      </c>
      <c r="Q32" s="31">
        <f>IF($A32="","",IF(OR($B32="",$G32=""),"",IF($G32&lt;$B32,"",$G32-$B32)))</f>
        <v/>
      </c>
      <c r="R32" s="32">
        <f>IF($A32="","",IF(COUNTIF($A$2:$A$501,$A32)&gt;1,"Duplicate Claim Record ID",IF($B32="","Missing Initial Submission Date",IF(OR($C32="",$D32="",$E32=""),"Missing Required Classification",IF($F32="","Missing Billed Amount",IF(AND($G32&lt;&gt;"",$G32&lt;$B32),"First Response Date Before Submission",IF(AND($H32&lt;&gt;"",$H32&lt;&gt;"Pending",$G32=""),"Missing First Response Date",IF(AND($H32="Accepted",OR($I32="",$J32="")),"Missing Clean-Claim Inputs",IF(AND($L32&lt;&gt;"",$L32&lt;$B32),"Disposition Date Before Submission",IF(AND($K32&lt;&gt;"",$L32=""),"Missing Final Disposition Date","")))))))))</f>
        <v/>
      </c>
    </row>
    <row r="33">
      <c r="A33" s="25" t="n"/>
      <c r="B33" s="47" t="n"/>
      <c r="C33" s="25" t="n"/>
      <c r="D33" s="25" t="n"/>
      <c r="E33" s="25" t="n"/>
      <c r="F33" s="48" t="n"/>
      <c r="G33" s="47" t="n"/>
      <c r="H33" s="25" t="n"/>
      <c r="I33" s="25" t="n"/>
      <c r="J33" s="28" t="n"/>
      <c r="K33" s="25" t="n"/>
      <c r="L33" s="47" t="n"/>
      <c r="M33" s="25" t="n"/>
      <c r="N33" s="25" t="n"/>
      <c r="O33" s="29" t="n"/>
      <c r="P33" s="30">
        <f>IF($A33="","",IF(OR($B33="",$H33=""),"",IF($H33="Pending","",IF($H33="Rejected","No",IF($H33="Accepted",IF(OR($I33="",$J33=""),"",IF(AND($I33="No",$J33=0),"Yes","No")),"")))))</f>
        <v/>
      </c>
      <c r="Q33" s="31">
        <f>IF($A33="","",IF(OR($B33="",$G33=""),"",IF($G33&lt;$B33,"",$G33-$B33)))</f>
        <v/>
      </c>
      <c r="R33" s="32">
        <f>IF($A33="","",IF(COUNTIF($A$2:$A$501,$A33)&gt;1,"Duplicate Claim Record ID",IF($B33="","Missing Initial Submission Date",IF(OR($C33="",$D33="",$E33=""),"Missing Required Classification",IF($F33="","Missing Billed Amount",IF(AND($G33&lt;&gt;"",$G33&lt;$B33),"First Response Date Before Submission",IF(AND($H33&lt;&gt;"",$H33&lt;&gt;"Pending",$G33=""),"Missing First Response Date",IF(AND($H33="Accepted",OR($I33="",$J33="")),"Missing Clean-Claim Inputs",IF(AND($L33&lt;&gt;"",$L33&lt;$B33),"Disposition Date Before Submission",IF(AND($K33&lt;&gt;"",$L33=""),"Missing Final Disposition Date","")))))))))</f>
        <v/>
      </c>
    </row>
    <row r="34">
      <c r="A34" s="25" t="n"/>
      <c r="B34" s="47" t="n"/>
      <c r="C34" s="25" t="n"/>
      <c r="D34" s="25" t="n"/>
      <c r="E34" s="25" t="n"/>
      <c r="F34" s="48" t="n"/>
      <c r="G34" s="47" t="n"/>
      <c r="H34" s="25" t="n"/>
      <c r="I34" s="25" t="n"/>
      <c r="J34" s="28" t="n"/>
      <c r="K34" s="25" t="n"/>
      <c r="L34" s="47" t="n"/>
      <c r="M34" s="25" t="n"/>
      <c r="N34" s="25" t="n"/>
      <c r="O34" s="29" t="n"/>
      <c r="P34" s="30">
        <f>IF($A34="","",IF(OR($B34="",$H34=""),"",IF($H34="Pending","",IF($H34="Rejected","No",IF($H34="Accepted",IF(OR($I34="",$J34=""),"",IF(AND($I34="No",$J34=0),"Yes","No")),"")))))</f>
        <v/>
      </c>
      <c r="Q34" s="31">
        <f>IF($A34="","",IF(OR($B34="",$G34=""),"",IF($G34&lt;$B34,"",$G34-$B34)))</f>
        <v/>
      </c>
      <c r="R34" s="32">
        <f>IF($A34="","",IF(COUNTIF($A$2:$A$501,$A34)&gt;1,"Duplicate Claim Record ID",IF($B34="","Missing Initial Submission Date",IF(OR($C34="",$D34="",$E34=""),"Missing Required Classification",IF($F34="","Missing Billed Amount",IF(AND($G34&lt;&gt;"",$G34&lt;$B34),"First Response Date Before Submission",IF(AND($H34&lt;&gt;"",$H34&lt;&gt;"Pending",$G34=""),"Missing First Response Date",IF(AND($H34="Accepted",OR($I34="",$J34="")),"Missing Clean-Claim Inputs",IF(AND($L34&lt;&gt;"",$L34&lt;$B34),"Disposition Date Before Submission",IF(AND($K34&lt;&gt;"",$L34=""),"Missing Final Disposition Date","")))))))))</f>
        <v/>
      </c>
    </row>
    <row r="35">
      <c r="A35" s="25" t="n"/>
      <c r="B35" s="47" t="n"/>
      <c r="C35" s="25" t="n"/>
      <c r="D35" s="25" t="n"/>
      <c r="E35" s="25" t="n"/>
      <c r="F35" s="48" t="n"/>
      <c r="G35" s="47" t="n"/>
      <c r="H35" s="25" t="n"/>
      <c r="I35" s="25" t="n"/>
      <c r="J35" s="28" t="n"/>
      <c r="K35" s="25" t="n"/>
      <c r="L35" s="47" t="n"/>
      <c r="M35" s="25" t="n"/>
      <c r="N35" s="25" t="n"/>
      <c r="O35" s="29" t="n"/>
      <c r="P35" s="30">
        <f>IF($A35="","",IF(OR($B35="",$H35=""),"",IF($H35="Pending","",IF($H35="Rejected","No",IF($H35="Accepted",IF(OR($I35="",$J35=""),"",IF(AND($I35="No",$J35=0),"Yes","No")),"")))))</f>
        <v/>
      </c>
      <c r="Q35" s="31">
        <f>IF($A35="","",IF(OR($B35="",$G35=""),"",IF($G35&lt;$B35,"",$G35-$B35)))</f>
        <v/>
      </c>
      <c r="R35" s="32">
        <f>IF($A35="","",IF(COUNTIF($A$2:$A$501,$A35)&gt;1,"Duplicate Claim Record ID",IF($B35="","Missing Initial Submission Date",IF(OR($C35="",$D35="",$E35=""),"Missing Required Classification",IF($F35="","Missing Billed Amount",IF(AND($G35&lt;&gt;"",$G35&lt;$B35),"First Response Date Before Submission",IF(AND($H35&lt;&gt;"",$H35&lt;&gt;"Pending",$G35=""),"Missing First Response Date",IF(AND($H35="Accepted",OR($I35="",$J35="")),"Missing Clean-Claim Inputs",IF(AND($L35&lt;&gt;"",$L35&lt;$B35),"Disposition Date Before Submission",IF(AND($K35&lt;&gt;"",$L35=""),"Missing Final Disposition Date","")))))))))</f>
        <v/>
      </c>
    </row>
    <row r="36">
      <c r="A36" s="25" t="n"/>
      <c r="B36" s="47" t="n"/>
      <c r="C36" s="25" t="n"/>
      <c r="D36" s="25" t="n"/>
      <c r="E36" s="25" t="n"/>
      <c r="F36" s="48" t="n"/>
      <c r="G36" s="47" t="n"/>
      <c r="H36" s="25" t="n"/>
      <c r="I36" s="25" t="n"/>
      <c r="J36" s="28" t="n"/>
      <c r="K36" s="25" t="n"/>
      <c r="L36" s="47" t="n"/>
      <c r="M36" s="25" t="n"/>
      <c r="N36" s="25" t="n"/>
      <c r="O36" s="29" t="n"/>
      <c r="P36" s="30">
        <f>IF($A36="","",IF(OR($B36="",$H36=""),"",IF($H36="Pending","",IF($H36="Rejected","No",IF($H36="Accepted",IF(OR($I36="",$J36=""),"",IF(AND($I36="No",$J36=0),"Yes","No")),"")))))</f>
        <v/>
      </c>
      <c r="Q36" s="31">
        <f>IF($A36="","",IF(OR($B36="",$G36=""),"",IF($G36&lt;$B36,"",$G36-$B36)))</f>
        <v/>
      </c>
      <c r="R36" s="32">
        <f>IF($A36="","",IF(COUNTIF($A$2:$A$501,$A36)&gt;1,"Duplicate Claim Record ID",IF($B36="","Missing Initial Submission Date",IF(OR($C36="",$D36="",$E36=""),"Missing Required Classification",IF($F36="","Missing Billed Amount",IF(AND($G36&lt;&gt;"",$G36&lt;$B36),"First Response Date Before Submission",IF(AND($H36&lt;&gt;"",$H36&lt;&gt;"Pending",$G36=""),"Missing First Response Date",IF(AND($H36="Accepted",OR($I36="",$J36="")),"Missing Clean-Claim Inputs",IF(AND($L36&lt;&gt;"",$L36&lt;$B36),"Disposition Date Before Submission",IF(AND($K36&lt;&gt;"",$L36=""),"Missing Final Disposition Date","")))))))))</f>
        <v/>
      </c>
    </row>
    <row r="37">
      <c r="A37" s="25" t="n"/>
      <c r="B37" s="47" t="n"/>
      <c r="C37" s="25" t="n"/>
      <c r="D37" s="25" t="n"/>
      <c r="E37" s="25" t="n"/>
      <c r="F37" s="48" t="n"/>
      <c r="G37" s="47" t="n"/>
      <c r="H37" s="25" t="n"/>
      <c r="I37" s="25" t="n"/>
      <c r="J37" s="28" t="n"/>
      <c r="K37" s="25" t="n"/>
      <c r="L37" s="47" t="n"/>
      <c r="M37" s="25" t="n"/>
      <c r="N37" s="25" t="n"/>
      <c r="O37" s="29" t="n"/>
      <c r="P37" s="30">
        <f>IF($A37="","",IF(OR($B37="",$H37=""),"",IF($H37="Pending","",IF($H37="Rejected","No",IF($H37="Accepted",IF(OR($I37="",$J37=""),"",IF(AND($I37="No",$J37=0),"Yes","No")),"")))))</f>
        <v/>
      </c>
      <c r="Q37" s="31">
        <f>IF($A37="","",IF(OR($B37="",$G37=""),"",IF($G37&lt;$B37,"",$G37-$B37)))</f>
        <v/>
      </c>
      <c r="R37" s="32">
        <f>IF($A37="","",IF(COUNTIF($A$2:$A$501,$A37)&gt;1,"Duplicate Claim Record ID",IF($B37="","Missing Initial Submission Date",IF(OR($C37="",$D37="",$E37=""),"Missing Required Classification",IF($F37="","Missing Billed Amount",IF(AND($G37&lt;&gt;"",$G37&lt;$B37),"First Response Date Before Submission",IF(AND($H37&lt;&gt;"",$H37&lt;&gt;"Pending",$G37=""),"Missing First Response Date",IF(AND($H37="Accepted",OR($I37="",$J37="")),"Missing Clean-Claim Inputs",IF(AND($L37&lt;&gt;"",$L37&lt;$B37),"Disposition Date Before Submission",IF(AND($K37&lt;&gt;"",$L37=""),"Missing Final Disposition Date","")))))))))</f>
        <v/>
      </c>
    </row>
    <row r="38">
      <c r="A38" s="25" t="n"/>
      <c r="B38" s="47" t="n"/>
      <c r="C38" s="25" t="n"/>
      <c r="D38" s="25" t="n"/>
      <c r="E38" s="25" t="n"/>
      <c r="F38" s="48" t="n"/>
      <c r="G38" s="47" t="n"/>
      <c r="H38" s="25" t="n"/>
      <c r="I38" s="25" t="n"/>
      <c r="J38" s="28" t="n"/>
      <c r="K38" s="25" t="n"/>
      <c r="L38" s="47" t="n"/>
      <c r="M38" s="25" t="n"/>
      <c r="N38" s="25" t="n"/>
      <c r="O38" s="29" t="n"/>
      <c r="P38" s="30">
        <f>IF($A38="","",IF(OR($B38="",$H38=""),"",IF($H38="Pending","",IF($H38="Rejected","No",IF($H38="Accepted",IF(OR($I38="",$J38=""),"",IF(AND($I38="No",$J38=0),"Yes","No")),"")))))</f>
        <v/>
      </c>
      <c r="Q38" s="31">
        <f>IF($A38="","",IF(OR($B38="",$G38=""),"",IF($G38&lt;$B38,"",$G38-$B38)))</f>
        <v/>
      </c>
      <c r="R38" s="32">
        <f>IF($A38="","",IF(COUNTIF($A$2:$A$501,$A38)&gt;1,"Duplicate Claim Record ID",IF($B38="","Missing Initial Submission Date",IF(OR($C38="",$D38="",$E38=""),"Missing Required Classification",IF($F38="","Missing Billed Amount",IF(AND($G38&lt;&gt;"",$G38&lt;$B38),"First Response Date Before Submission",IF(AND($H38&lt;&gt;"",$H38&lt;&gt;"Pending",$G38=""),"Missing First Response Date",IF(AND($H38="Accepted",OR($I38="",$J38="")),"Missing Clean-Claim Inputs",IF(AND($L38&lt;&gt;"",$L38&lt;$B38),"Disposition Date Before Submission",IF(AND($K38&lt;&gt;"",$L38=""),"Missing Final Disposition Date","")))))))))</f>
        <v/>
      </c>
    </row>
    <row r="39">
      <c r="A39" s="25" t="n"/>
      <c r="B39" s="47" t="n"/>
      <c r="C39" s="25" t="n"/>
      <c r="D39" s="25" t="n"/>
      <c r="E39" s="25" t="n"/>
      <c r="F39" s="48" t="n"/>
      <c r="G39" s="47" t="n"/>
      <c r="H39" s="25" t="n"/>
      <c r="I39" s="25" t="n"/>
      <c r="J39" s="28" t="n"/>
      <c r="K39" s="25" t="n"/>
      <c r="L39" s="47" t="n"/>
      <c r="M39" s="25" t="n"/>
      <c r="N39" s="25" t="n"/>
      <c r="O39" s="29" t="n"/>
      <c r="P39" s="30">
        <f>IF($A39="","",IF(OR($B39="",$H39=""),"",IF($H39="Pending","",IF($H39="Rejected","No",IF($H39="Accepted",IF(OR($I39="",$J39=""),"",IF(AND($I39="No",$J39=0),"Yes","No")),"")))))</f>
        <v/>
      </c>
      <c r="Q39" s="31">
        <f>IF($A39="","",IF(OR($B39="",$G39=""),"",IF($G39&lt;$B39,"",$G39-$B39)))</f>
        <v/>
      </c>
      <c r="R39" s="32">
        <f>IF($A39="","",IF(COUNTIF($A$2:$A$501,$A39)&gt;1,"Duplicate Claim Record ID",IF($B39="","Missing Initial Submission Date",IF(OR($C39="",$D39="",$E39=""),"Missing Required Classification",IF($F39="","Missing Billed Amount",IF(AND($G39&lt;&gt;"",$G39&lt;$B39),"First Response Date Before Submission",IF(AND($H39&lt;&gt;"",$H39&lt;&gt;"Pending",$G39=""),"Missing First Response Date",IF(AND($H39="Accepted",OR($I39="",$J39="")),"Missing Clean-Claim Inputs",IF(AND($L39&lt;&gt;"",$L39&lt;$B39),"Disposition Date Before Submission",IF(AND($K39&lt;&gt;"",$L39=""),"Missing Final Disposition Date","")))))))))</f>
        <v/>
      </c>
    </row>
    <row r="40">
      <c r="A40" s="25" t="n"/>
      <c r="B40" s="47" t="n"/>
      <c r="C40" s="25" t="n"/>
      <c r="D40" s="25" t="n"/>
      <c r="E40" s="25" t="n"/>
      <c r="F40" s="48" t="n"/>
      <c r="G40" s="47" t="n"/>
      <c r="H40" s="25" t="n"/>
      <c r="I40" s="25" t="n"/>
      <c r="J40" s="28" t="n"/>
      <c r="K40" s="25" t="n"/>
      <c r="L40" s="47" t="n"/>
      <c r="M40" s="25" t="n"/>
      <c r="N40" s="25" t="n"/>
      <c r="O40" s="29" t="n"/>
      <c r="P40" s="30">
        <f>IF($A40="","",IF(OR($B40="",$H40=""),"",IF($H40="Pending","",IF($H40="Rejected","No",IF($H40="Accepted",IF(OR($I40="",$J40=""),"",IF(AND($I40="No",$J40=0),"Yes","No")),"")))))</f>
        <v/>
      </c>
      <c r="Q40" s="31">
        <f>IF($A40="","",IF(OR($B40="",$G40=""),"",IF($G40&lt;$B40,"",$G40-$B40)))</f>
        <v/>
      </c>
      <c r="R40" s="32">
        <f>IF($A40="","",IF(COUNTIF($A$2:$A$501,$A40)&gt;1,"Duplicate Claim Record ID",IF($B40="","Missing Initial Submission Date",IF(OR($C40="",$D40="",$E40=""),"Missing Required Classification",IF($F40="","Missing Billed Amount",IF(AND($G40&lt;&gt;"",$G40&lt;$B40),"First Response Date Before Submission",IF(AND($H40&lt;&gt;"",$H40&lt;&gt;"Pending",$G40=""),"Missing First Response Date",IF(AND($H40="Accepted",OR($I40="",$J40="")),"Missing Clean-Claim Inputs",IF(AND($L40&lt;&gt;"",$L40&lt;$B40),"Disposition Date Before Submission",IF(AND($K40&lt;&gt;"",$L40=""),"Missing Final Disposition Date","")))))))))</f>
        <v/>
      </c>
    </row>
    <row r="41">
      <c r="A41" s="25" t="n"/>
      <c r="B41" s="47" t="n"/>
      <c r="C41" s="25" t="n"/>
      <c r="D41" s="25" t="n"/>
      <c r="E41" s="25" t="n"/>
      <c r="F41" s="48" t="n"/>
      <c r="G41" s="47" t="n"/>
      <c r="H41" s="25" t="n"/>
      <c r="I41" s="25" t="n"/>
      <c r="J41" s="28" t="n"/>
      <c r="K41" s="25" t="n"/>
      <c r="L41" s="47" t="n"/>
      <c r="M41" s="25" t="n"/>
      <c r="N41" s="25" t="n"/>
      <c r="O41" s="29" t="n"/>
      <c r="P41" s="30">
        <f>IF($A41="","",IF(OR($B41="",$H41=""),"",IF($H41="Pending","",IF($H41="Rejected","No",IF($H41="Accepted",IF(OR($I41="",$J41=""),"",IF(AND($I41="No",$J41=0),"Yes","No")),"")))))</f>
        <v/>
      </c>
      <c r="Q41" s="31">
        <f>IF($A41="","",IF(OR($B41="",$G41=""),"",IF($G41&lt;$B41,"",$G41-$B41)))</f>
        <v/>
      </c>
      <c r="R41" s="32">
        <f>IF($A41="","",IF(COUNTIF($A$2:$A$501,$A41)&gt;1,"Duplicate Claim Record ID",IF($B41="","Missing Initial Submission Date",IF(OR($C41="",$D41="",$E41=""),"Missing Required Classification",IF($F41="","Missing Billed Amount",IF(AND($G41&lt;&gt;"",$G41&lt;$B41),"First Response Date Before Submission",IF(AND($H41&lt;&gt;"",$H41&lt;&gt;"Pending",$G41=""),"Missing First Response Date",IF(AND($H41="Accepted",OR($I41="",$J41="")),"Missing Clean-Claim Inputs",IF(AND($L41&lt;&gt;"",$L41&lt;$B41),"Disposition Date Before Submission",IF(AND($K41&lt;&gt;"",$L41=""),"Missing Final Disposition Date","")))))))))</f>
        <v/>
      </c>
    </row>
    <row r="42">
      <c r="A42" s="25" t="n"/>
      <c r="B42" s="47" t="n"/>
      <c r="C42" s="25" t="n"/>
      <c r="D42" s="25" t="n"/>
      <c r="E42" s="25" t="n"/>
      <c r="F42" s="48" t="n"/>
      <c r="G42" s="47" t="n"/>
      <c r="H42" s="25" t="n"/>
      <c r="I42" s="25" t="n"/>
      <c r="J42" s="28" t="n"/>
      <c r="K42" s="25" t="n"/>
      <c r="L42" s="47" t="n"/>
      <c r="M42" s="25" t="n"/>
      <c r="N42" s="25" t="n"/>
      <c r="O42" s="29" t="n"/>
      <c r="P42" s="30">
        <f>IF($A42="","",IF(OR($B42="",$H42=""),"",IF($H42="Pending","",IF($H42="Rejected","No",IF($H42="Accepted",IF(OR($I42="",$J42=""),"",IF(AND($I42="No",$J42=0),"Yes","No")),"")))))</f>
        <v/>
      </c>
      <c r="Q42" s="31">
        <f>IF($A42="","",IF(OR($B42="",$G42=""),"",IF($G42&lt;$B42,"",$G42-$B42)))</f>
        <v/>
      </c>
      <c r="R42" s="32">
        <f>IF($A42="","",IF(COUNTIF($A$2:$A$501,$A42)&gt;1,"Duplicate Claim Record ID",IF($B42="","Missing Initial Submission Date",IF(OR($C42="",$D42="",$E42=""),"Missing Required Classification",IF($F42="","Missing Billed Amount",IF(AND($G42&lt;&gt;"",$G42&lt;$B42),"First Response Date Before Submission",IF(AND($H42&lt;&gt;"",$H42&lt;&gt;"Pending",$G42=""),"Missing First Response Date",IF(AND($H42="Accepted",OR($I42="",$J42="")),"Missing Clean-Claim Inputs",IF(AND($L42&lt;&gt;"",$L42&lt;$B42),"Disposition Date Before Submission",IF(AND($K42&lt;&gt;"",$L42=""),"Missing Final Disposition Date","")))))))))</f>
        <v/>
      </c>
    </row>
    <row r="43">
      <c r="A43" s="25" t="n"/>
      <c r="B43" s="47" t="n"/>
      <c r="C43" s="25" t="n"/>
      <c r="D43" s="25" t="n"/>
      <c r="E43" s="25" t="n"/>
      <c r="F43" s="48" t="n"/>
      <c r="G43" s="47" t="n"/>
      <c r="H43" s="25" t="n"/>
      <c r="I43" s="25" t="n"/>
      <c r="J43" s="28" t="n"/>
      <c r="K43" s="25" t="n"/>
      <c r="L43" s="47" t="n"/>
      <c r="M43" s="25" t="n"/>
      <c r="N43" s="25" t="n"/>
      <c r="O43" s="29" t="n"/>
      <c r="P43" s="30">
        <f>IF($A43="","",IF(OR($B43="",$H43=""),"",IF($H43="Pending","",IF($H43="Rejected","No",IF($H43="Accepted",IF(OR($I43="",$J43=""),"",IF(AND($I43="No",$J43=0),"Yes","No")),"")))))</f>
        <v/>
      </c>
      <c r="Q43" s="31">
        <f>IF($A43="","",IF(OR($B43="",$G43=""),"",IF($G43&lt;$B43,"",$G43-$B43)))</f>
        <v/>
      </c>
      <c r="R43" s="32">
        <f>IF($A43="","",IF(COUNTIF($A$2:$A$501,$A43)&gt;1,"Duplicate Claim Record ID",IF($B43="","Missing Initial Submission Date",IF(OR($C43="",$D43="",$E43=""),"Missing Required Classification",IF($F43="","Missing Billed Amount",IF(AND($G43&lt;&gt;"",$G43&lt;$B43),"First Response Date Before Submission",IF(AND($H43&lt;&gt;"",$H43&lt;&gt;"Pending",$G43=""),"Missing First Response Date",IF(AND($H43="Accepted",OR($I43="",$J43="")),"Missing Clean-Claim Inputs",IF(AND($L43&lt;&gt;"",$L43&lt;$B43),"Disposition Date Before Submission",IF(AND($K43&lt;&gt;"",$L43=""),"Missing Final Disposition Date","")))))))))</f>
        <v/>
      </c>
    </row>
    <row r="44">
      <c r="A44" s="25" t="n"/>
      <c r="B44" s="47" t="n"/>
      <c r="C44" s="25" t="n"/>
      <c r="D44" s="25" t="n"/>
      <c r="E44" s="25" t="n"/>
      <c r="F44" s="48" t="n"/>
      <c r="G44" s="47" t="n"/>
      <c r="H44" s="25" t="n"/>
      <c r="I44" s="25" t="n"/>
      <c r="J44" s="28" t="n"/>
      <c r="K44" s="25" t="n"/>
      <c r="L44" s="47" t="n"/>
      <c r="M44" s="25" t="n"/>
      <c r="N44" s="25" t="n"/>
      <c r="O44" s="29" t="n"/>
      <c r="P44" s="30">
        <f>IF($A44="","",IF(OR($B44="",$H44=""),"",IF($H44="Pending","",IF($H44="Rejected","No",IF($H44="Accepted",IF(OR($I44="",$J44=""),"",IF(AND($I44="No",$J44=0),"Yes","No")),"")))))</f>
        <v/>
      </c>
      <c r="Q44" s="31">
        <f>IF($A44="","",IF(OR($B44="",$G44=""),"",IF($G44&lt;$B44,"",$G44-$B44)))</f>
        <v/>
      </c>
      <c r="R44" s="32">
        <f>IF($A44="","",IF(COUNTIF($A$2:$A$501,$A44)&gt;1,"Duplicate Claim Record ID",IF($B44="","Missing Initial Submission Date",IF(OR($C44="",$D44="",$E44=""),"Missing Required Classification",IF($F44="","Missing Billed Amount",IF(AND($G44&lt;&gt;"",$G44&lt;$B44),"First Response Date Before Submission",IF(AND($H44&lt;&gt;"",$H44&lt;&gt;"Pending",$G44=""),"Missing First Response Date",IF(AND($H44="Accepted",OR($I44="",$J44="")),"Missing Clean-Claim Inputs",IF(AND($L44&lt;&gt;"",$L44&lt;$B44),"Disposition Date Before Submission",IF(AND($K44&lt;&gt;"",$L44=""),"Missing Final Disposition Date","")))))))))</f>
        <v/>
      </c>
    </row>
    <row r="45">
      <c r="A45" s="25" t="n"/>
      <c r="B45" s="47" t="n"/>
      <c r="C45" s="25" t="n"/>
      <c r="D45" s="25" t="n"/>
      <c r="E45" s="25" t="n"/>
      <c r="F45" s="48" t="n"/>
      <c r="G45" s="47" t="n"/>
      <c r="H45" s="25" t="n"/>
      <c r="I45" s="25" t="n"/>
      <c r="J45" s="28" t="n"/>
      <c r="K45" s="25" t="n"/>
      <c r="L45" s="47" t="n"/>
      <c r="M45" s="25" t="n"/>
      <c r="N45" s="25" t="n"/>
      <c r="O45" s="29" t="n"/>
      <c r="P45" s="30">
        <f>IF($A45="","",IF(OR($B45="",$H45=""),"",IF($H45="Pending","",IF($H45="Rejected","No",IF($H45="Accepted",IF(OR($I45="",$J45=""),"",IF(AND($I45="No",$J45=0),"Yes","No")),"")))))</f>
        <v/>
      </c>
      <c r="Q45" s="31">
        <f>IF($A45="","",IF(OR($B45="",$G45=""),"",IF($G45&lt;$B45,"",$G45-$B45)))</f>
        <v/>
      </c>
      <c r="R45" s="32">
        <f>IF($A45="","",IF(COUNTIF($A$2:$A$501,$A45)&gt;1,"Duplicate Claim Record ID",IF($B45="","Missing Initial Submission Date",IF(OR($C45="",$D45="",$E45=""),"Missing Required Classification",IF($F45="","Missing Billed Amount",IF(AND($G45&lt;&gt;"",$G45&lt;$B45),"First Response Date Before Submission",IF(AND($H45&lt;&gt;"",$H45&lt;&gt;"Pending",$G45=""),"Missing First Response Date",IF(AND($H45="Accepted",OR($I45="",$J45="")),"Missing Clean-Claim Inputs",IF(AND($L45&lt;&gt;"",$L45&lt;$B45),"Disposition Date Before Submission",IF(AND($K45&lt;&gt;"",$L45=""),"Missing Final Disposition Date","")))))))))</f>
        <v/>
      </c>
    </row>
    <row r="46">
      <c r="A46" s="25" t="n"/>
      <c r="B46" s="47" t="n"/>
      <c r="C46" s="25" t="n"/>
      <c r="D46" s="25" t="n"/>
      <c r="E46" s="25" t="n"/>
      <c r="F46" s="48" t="n"/>
      <c r="G46" s="47" t="n"/>
      <c r="H46" s="25" t="n"/>
      <c r="I46" s="25" t="n"/>
      <c r="J46" s="28" t="n"/>
      <c r="K46" s="25" t="n"/>
      <c r="L46" s="47" t="n"/>
      <c r="M46" s="25" t="n"/>
      <c r="N46" s="25" t="n"/>
      <c r="O46" s="29" t="n"/>
      <c r="P46" s="30">
        <f>IF($A46="","",IF(OR($B46="",$H46=""),"",IF($H46="Pending","",IF($H46="Rejected","No",IF($H46="Accepted",IF(OR($I46="",$J46=""),"",IF(AND($I46="No",$J46=0),"Yes","No")),"")))))</f>
        <v/>
      </c>
      <c r="Q46" s="31">
        <f>IF($A46="","",IF(OR($B46="",$G46=""),"",IF($G46&lt;$B46,"",$G46-$B46)))</f>
        <v/>
      </c>
      <c r="R46" s="32">
        <f>IF($A46="","",IF(COUNTIF($A$2:$A$501,$A46)&gt;1,"Duplicate Claim Record ID",IF($B46="","Missing Initial Submission Date",IF(OR($C46="",$D46="",$E46=""),"Missing Required Classification",IF($F46="","Missing Billed Amount",IF(AND($G46&lt;&gt;"",$G46&lt;$B46),"First Response Date Before Submission",IF(AND($H46&lt;&gt;"",$H46&lt;&gt;"Pending",$G46=""),"Missing First Response Date",IF(AND($H46="Accepted",OR($I46="",$J46="")),"Missing Clean-Claim Inputs",IF(AND($L46&lt;&gt;"",$L46&lt;$B46),"Disposition Date Before Submission",IF(AND($K46&lt;&gt;"",$L46=""),"Missing Final Disposition Date","")))))))))</f>
        <v/>
      </c>
    </row>
    <row r="47">
      <c r="A47" s="25" t="n"/>
      <c r="B47" s="47" t="n"/>
      <c r="C47" s="25" t="n"/>
      <c r="D47" s="25" t="n"/>
      <c r="E47" s="25" t="n"/>
      <c r="F47" s="48" t="n"/>
      <c r="G47" s="47" t="n"/>
      <c r="H47" s="25" t="n"/>
      <c r="I47" s="25" t="n"/>
      <c r="J47" s="28" t="n"/>
      <c r="K47" s="25" t="n"/>
      <c r="L47" s="47" t="n"/>
      <c r="M47" s="25" t="n"/>
      <c r="N47" s="25" t="n"/>
      <c r="O47" s="29" t="n"/>
      <c r="P47" s="30">
        <f>IF($A47="","",IF(OR($B47="",$H47=""),"",IF($H47="Pending","",IF($H47="Rejected","No",IF($H47="Accepted",IF(OR($I47="",$J47=""),"",IF(AND($I47="No",$J47=0),"Yes","No")),"")))))</f>
        <v/>
      </c>
      <c r="Q47" s="31">
        <f>IF($A47="","",IF(OR($B47="",$G47=""),"",IF($G47&lt;$B47,"",$G47-$B47)))</f>
        <v/>
      </c>
      <c r="R47" s="32">
        <f>IF($A47="","",IF(COUNTIF($A$2:$A$501,$A47)&gt;1,"Duplicate Claim Record ID",IF($B47="","Missing Initial Submission Date",IF(OR($C47="",$D47="",$E47=""),"Missing Required Classification",IF($F47="","Missing Billed Amount",IF(AND($G47&lt;&gt;"",$G47&lt;$B47),"First Response Date Before Submission",IF(AND($H47&lt;&gt;"",$H47&lt;&gt;"Pending",$G47=""),"Missing First Response Date",IF(AND($H47="Accepted",OR($I47="",$J47="")),"Missing Clean-Claim Inputs",IF(AND($L47&lt;&gt;"",$L47&lt;$B47),"Disposition Date Before Submission",IF(AND($K47&lt;&gt;"",$L47=""),"Missing Final Disposition Date","")))))))))</f>
        <v/>
      </c>
    </row>
    <row r="48">
      <c r="A48" s="25" t="n"/>
      <c r="B48" s="47" t="n"/>
      <c r="C48" s="25" t="n"/>
      <c r="D48" s="25" t="n"/>
      <c r="E48" s="25" t="n"/>
      <c r="F48" s="48" t="n"/>
      <c r="G48" s="47" t="n"/>
      <c r="H48" s="25" t="n"/>
      <c r="I48" s="25" t="n"/>
      <c r="J48" s="28" t="n"/>
      <c r="K48" s="25" t="n"/>
      <c r="L48" s="47" t="n"/>
      <c r="M48" s="25" t="n"/>
      <c r="N48" s="25" t="n"/>
      <c r="O48" s="29" t="n"/>
      <c r="P48" s="30">
        <f>IF($A48="","",IF(OR($B48="",$H48=""),"",IF($H48="Pending","",IF($H48="Rejected","No",IF($H48="Accepted",IF(OR($I48="",$J48=""),"",IF(AND($I48="No",$J48=0),"Yes","No")),"")))))</f>
        <v/>
      </c>
      <c r="Q48" s="31">
        <f>IF($A48="","",IF(OR($B48="",$G48=""),"",IF($G48&lt;$B48,"",$G48-$B48)))</f>
        <v/>
      </c>
      <c r="R48" s="32">
        <f>IF($A48="","",IF(COUNTIF($A$2:$A$501,$A48)&gt;1,"Duplicate Claim Record ID",IF($B48="","Missing Initial Submission Date",IF(OR($C48="",$D48="",$E48=""),"Missing Required Classification",IF($F48="","Missing Billed Amount",IF(AND($G48&lt;&gt;"",$G48&lt;$B48),"First Response Date Before Submission",IF(AND($H48&lt;&gt;"",$H48&lt;&gt;"Pending",$G48=""),"Missing First Response Date",IF(AND($H48="Accepted",OR($I48="",$J48="")),"Missing Clean-Claim Inputs",IF(AND($L48&lt;&gt;"",$L48&lt;$B48),"Disposition Date Before Submission",IF(AND($K48&lt;&gt;"",$L48=""),"Missing Final Disposition Date","")))))))))</f>
        <v/>
      </c>
    </row>
    <row r="49">
      <c r="A49" s="25" t="n"/>
      <c r="B49" s="47" t="n"/>
      <c r="C49" s="25" t="n"/>
      <c r="D49" s="25" t="n"/>
      <c r="E49" s="25" t="n"/>
      <c r="F49" s="48" t="n"/>
      <c r="G49" s="47" t="n"/>
      <c r="H49" s="25" t="n"/>
      <c r="I49" s="25" t="n"/>
      <c r="J49" s="28" t="n"/>
      <c r="K49" s="25" t="n"/>
      <c r="L49" s="47" t="n"/>
      <c r="M49" s="25" t="n"/>
      <c r="N49" s="25" t="n"/>
      <c r="O49" s="29" t="n"/>
      <c r="P49" s="30">
        <f>IF($A49="","",IF(OR($B49="",$H49=""),"",IF($H49="Pending","",IF($H49="Rejected","No",IF($H49="Accepted",IF(OR($I49="",$J49=""),"",IF(AND($I49="No",$J49=0),"Yes","No")),"")))))</f>
        <v/>
      </c>
      <c r="Q49" s="31">
        <f>IF($A49="","",IF(OR($B49="",$G49=""),"",IF($G49&lt;$B49,"",$G49-$B49)))</f>
        <v/>
      </c>
      <c r="R49" s="32">
        <f>IF($A49="","",IF(COUNTIF($A$2:$A$501,$A49)&gt;1,"Duplicate Claim Record ID",IF($B49="","Missing Initial Submission Date",IF(OR($C49="",$D49="",$E49=""),"Missing Required Classification",IF($F49="","Missing Billed Amount",IF(AND($G49&lt;&gt;"",$G49&lt;$B49),"First Response Date Before Submission",IF(AND($H49&lt;&gt;"",$H49&lt;&gt;"Pending",$G49=""),"Missing First Response Date",IF(AND($H49="Accepted",OR($I49="",$J49="")),"Missing Clean-Claim Inputs",IF(AND($L49&lt;&gt;"",$L49&lt;$B49),"Disposition Date Before Submission",IF(AND($K49&lt;&gt;"",$L49=""),"Missing Final Disposition Date","")))))))))</f>
        <v/>
      </c>
    </row>
    <row r="50">
      <c r="A50" s="25" t="n"/>
      <c r="B50" s="47" t="n"/>
      <c r="C50" s="25" t="n"/>
      <c r="D50" s="25" t="n"/>
      <c r="E50" s="25" t="n"/>
      <c r="F50" s="48" t="n"/>
      <c r="G50" s="47" t="n"/>
      <c r="H50" s="25" t="n"/>
      <c r="I50" s="25" t="n"/>
      <c r="J50" s="28" t="n"/>
      <c r="K50" s="25" t="n"/>
      <c r="L50" s="47" t="n"/>
      <c r="M50" s="25" t="n"/>
      <c r="N50" s="25" t="n"/>
      <c r="O50" s="29" t="n"/>
      <c r="P50" s="30">
        <f>IF($A50="","",IF(OR($B50="",$H50=""),"",IF($H50="Pending","",IF($H50="Rejected","No",IF($H50="Accepted",IF(OR($I50="",$J50=""),"",IF(AND($I50="No",$J50=0),"Yes","No")),"")))))</f>
        <v/>
      </c>
      <c r="Q50" s="31">
        <f>IF($A50="","",IF(OR($B50="",$G50=""),"",IF($G50&lt;$B50,"",$G50-$B50)))</f>
        <v/>
      </c>
      <c r="R50" s="32">
        <f>IF($A50="","",IF(COUNTIF($A$2:$A$501,$A50)&gt;1,"Duplicate Claim Record ID",IF($B50="","Missing Initial Submission Date",IF(OR($C50="",$D50="",$E50=""),"Missing Required Classification",IF($F50="","Missing Billed Amount",IF(AND($G50&lt;&gt;"",$G50&lt;$B50),"First Response Date Before Submission",IF(AND($H50&lt;&gt;"",$H50&lt;&gt;"Pending",$G50=""),"Missing First Response Date",IF(AND($H50="Accepted",OR($I50="",$J50="")),"Missing Clean-Claim Inputs",IF(AND($L50&lt;&gt;"",$L50&lt;$B50),"Disposition Date Before Submission",IF(AND($K50&lt;&gt;"",$L50=""),"Missing Final Disposition Date","")))))))))</f>
        <v/>
      </c>
    </row>
    <row r="51">
      <c r="A51" s="25" t="n"/>
      <c r="B51" s="47" t="n"/>
      <c r="C51" s="25" t="n"/>
      <c r="D51" s="25" t="n"/>
      <c r="E51" s="25" t="n"/>
      <c r="F51" s="48" t="n"/>
      <c r="G51" s="47" t="n"/>
      <c r="H51" s="25" t="n"/>
      <c r="I51" s="25" t="n"/>
      <c r="J51" s="28" t="n"/>
      <c r="K51" s="25" t="n"/>
      <c r="L51" s="47" t="n"/>
      <c r="M51" s="25" t="n"/>
      <c r="N51" s="25" t="n"/>
      <c r="O51" s="29" t="n"/>
      <c r="P51" s="30">
        <f>IF($A51="","",IF(OR($B51="",$H51=""),"",IF($H51="Pending","",IF($H51="Rejected","No",IF($H51="Accepted",IF(OR($I51="",$J51=""),"",IF(AND($I51="No",$J51=0),"Yes","No")),"")))))</f>
        <v/>
      </c>
      <c r="Q51" s="31">
        <f>IF($A51="","",IF(OR($B51="",$G51=""),"",IF($G51&lt;$B51,"",$G51-$B51)))</f>
        <v/>
      </c>
      <c r="R51" s="32">
        <f>IF($A51="","",IF(COUNTIF($A$2:$A$501,$A51)&gt;1,"Duplicate Claim Record ID",IF($B51="","Missing Initial Submission Date",IF(OR($C51="",$D51="",$E51=""),"Missing Required Classification",IF($F51="","Missing Billed Amount",IF(AND($G51&lt;&gt;"",$G51&lt;$B51),"First Response Date Before Submission",IF(AND($H51&lt;&gt;"",$H51&lt;&gt;"Pending",$G51=""),"Missing First Response Date",IF(AND($H51="Accepted",OR($I51="",$J51="")),"Missing Clean-Claim Inputs",IF(AND($L51&lt;&gt;"",$L51&lt;$B51),"Disposition Date Before Submission",IF(AND($K51&lt;&gt;"",$L51=""),"Missing Final Disposition Date","")))))))))</f>
        <v/>
      </c>
    </row>
    <row r="52">
      <c r="A52" s="25" t="n"/>
      <c r="B52" s="47" t="n"/>
      <c r="C52" s="25" t="n"/>
      <c r="D52" s="25" t="n"/>
      <c r="E52" s="25" t="n"/>
      <c r="F52" s="48" t="n"/>
      <c r="G52" s="47" t="n"/>
      <c r="H52" s="25" t="n"/>
      <c r="I52" s="25" t="n"/>
      <c r="J52" s="28" t="n"/>
      <c r="K52" s="25" t="n"/>
      <c r="L52" s="47" t="n"/>
      <c r="M52" s="25" t="n"/>
      <c r="N52" s="25" t="n"/>
      <c r="O52" s="29" t="n"/>
      <c r="P52" s="30">
        <f>IF($A52="","",IF(OR($B52="",$H52=""),"",IF($H52="Pending","",IF($H52="Rejected","No",IF($H52="Accepted",IF(OR($I52="",$J52=""),"",IF(AND($I52="No",$J52=0),"Yes","No")),"")))))</f>
        <v/>
      </c>
      <c r="Q52" s="31">
        <f>IF($A52="","",IF(OR($B52="",$G52=""),"",IF($G52&lt;$B52,"",$G52-$B52)))</f>
        <v/>
      </c>
      <c r="R52" s="32">
        <f>IF($A52="","",IF(COUNTIF($A$2:$A$501,$A52)&gt;1,"Duplicate Claim Record ID",IF($B52="","Missing Initial Submission Date",IF(OR($C52="",$D52="",$E52=""),"Missing Required Classification",IF($F52="","Missing Billed Amount",IF(AND($G52&lt;&gt;"",$G52&lt;$B52),"First Response Date Before Submission",IF(AND($H52&lt;&gt;"",$H52&lt;&gt;"Pending",$G52=""),"Missing First Response Date",IF(AND($H52="Accepted",OR($I52="",$J52="")),"Missing Clean-Claim Inputs",IF(AND($L52&lt;&gt;"",$L52&lt;$B52),"Disposition Date Before Submission",IF(AND($K52&lt;&gt;"",$L52=""),"Missing Final Disposition Date","")))))))))</f>
        <v/>
      </c>
    </row>
    <row r="53">
      <c r="A53" s="25" t="n"/>
      <c r="B53" s="47" t="n"/>
      <c r="C53" s="25" t="n"/>
      <c r="D53" s="25" t="n"/>
      <c r="E53" s="25" t="n"/>
      <c r="F53" s="48" t="n"/>
      <c r="G53" s="47" t="n"/>
      <c r="H53" s="25" t="n"/>
      <c r="I53" s="25" t="n"/>
      <c r="J53" s="28" t="n"/>
      <c r="K53" s="25" t="n"/>
      <c r="L53" s="47" t="n"/>
      <c r="M53" s="25" t="n"/>
      <c r="N53" s="25" t="n"/>
      <c r="O53" s="29" t="n"/>
      <c r="P53" s="30">
        <f>IF($A53="","",IF(OR($B53="",$H53=""),"",IF($H53="Pending","",IF($H53="Rejected","No",IF($H53="Accepted",IF(OR($I53="",$J53=""),"",IF(AND($I53="No",$J53=0),"Yes","No")),"")))))</f>
        <v/>
      </c>
      <c r="Q53" s="31">
        <f>IF($A53="","",IF(OR($B53="",$G53=""),"",IF($G53&lt;$B53,"",$G53-$B53)))</f>
        <v/>
      </c>
      <c r="R53" s="32">
        <f>IF($A53="","",IF(COUNTIF($A$2:$A$501,$A53)&gt;1,"Duplicate Claim Record ID",IF($B53="","Missing Initial Submission Date",IF(OR($C53="",$D53="",$E53=""),"Missing Required Classification",IF($F53="","Missing Billed Amount",IF(AND($G53&lt;&gt;"",$G53&lt;$B53),"First Response Date Before Submission",IF(AND($H53&lt;&gt;"",$H53&lt;&gt;"Pending",$G53=""),"Missing First Response Date",IF(AND($H53="Accepted",OR($I53="",$J53="")),"Missing Clean-Claim Inputs",IF(AND($L53&lt;&gt;"",$L53&lt;$B53),"Disposition Date Before Submission",IF(AND($K53&lt;&gt;"",$L53=""),"Missing Final Disposition Date","")))))))))</f>
        <v/>
      </c>
    </row>
    <row r="54">
      <c r="A54" s="25" t="n"/>
      <c r="B54" s="47" t="n"/>
      <c r="C54" s="25" t="n"/>
      <c r="D54" s="25" t="n"/>
      <c r="E54" s="25" t="n"/>
      <c r="F54" s="48" t="n"/>
      <c r="G54" s="47" t="n"/>
      <c r="H54" s="25" t="n"/>
      <c r="I54" s="25" t="n"/>
      <c r="J54" s="28" t="n"/>
      <c r="K54" s="25" t="n"/>
      <c r="L54" s="47" t="n"/>
      <c r="M54" s="25" t="n"/>
      <c r="N54" s="25" t="n"/>
      <c r="O54" s="29" t="n"/>
      <c r="P54" s="30">
        <f>IF($A54="","",IF(OR($B54="",$H54=""),"",IF($H54="Pending","",IF($H54="Rejected","No",IF($H54="Accepted",IF(OR($I54="",$J54=""),"",IF(AND($I54="No",$J54=0),"Yes","No")),"")))))</f>
        <v/>
      </c>
      <c r="Q54" s="31">
        <f>IF($A54="","",IF(OR($B54="",$G54=""),"",IF($G54&lt;$B54,"",$G54-$B54)))</f>
        <v/>
      </c>
      <c r="R54" s="32">
        <f>IF($A54="","",IF(COUNTIF($A$2:$A$501,$A54)&gt;1,"Duplicate Claim Record ID",IF($B54="","Missing Initial Submission Date",IF(OR($C54="",$D54="",$E54=""),"Missing Required Classification",IF($F54="","Missing Billed Amount",IF(AND($G54&lt;&gt;"",$G54&lt;$B54),"First Response Date Before Submission",IF(AND($H54&lt;&gt;"",$H54&lt;&gt;"Pending",$G54=""),"Missing First Response Date",IF(AND($H54="Accepted",OR($I54="",$J54="")),"Missing Clean-Claim Inputs",IF(AND($L54&lt;&gt;"",$L54&lt;$B54),"Disposition Date Before Submission",IF(AND($K54&lt;&gt;"",$L54=""),"Missing Final Disposition Date","")))))))))</f>
        <v/>
      </c>
    </row>
    <row r="55">
      <c r="A55" s="25" t="n"/>
      <c r="B55" s="47" t="n"/>
      <c r="C55" s="25" t="n"/>
      <c r="D55" s="25" t="n"/>
      <c r="E55" s="25" t="n"/>
      <c r="F55" s="48" t="n"/>
      <c r="G55" s="47" t="n"/>
      <c r="H55" s="25" t="n"/>
      <c r="I55" s="25" t="n"/>
      <c r="J55" s="28" t="n"/>
      <c r="K55" s="25" t="n"/>
      <c r="L55" s="47" t="n"/>
      <c r="M55" s="25" t="n"/>
      <c r="N55" s="25" t="n"/>
      <c r="O55" s="29" t="n"/>
      <c r="P55" s="30">
        <f>IF($A55="","",IF(OR($B55="",$H55=""),"",IF($H55="Pending","",IF($H55="Rejected","No",IF($H55="Accepted",IF(OR($I55="",$J55=""),"",IF(AND($I55="No",$J55=0),"Yes","No")),"")))))</f>
        <v/>
      </c>
      <c r="Q55" s="31">
        <f>IF($A55="","",IF(OR($B55="",$G55=""),"",IF($G55&lt;$B55,"",$G55-$B55)))</f>
        <v/>
      </c>
      <c r="R55" s="32">
        <f>IF($A55="","",IF(COUNTIF($A$2:$A$501,$A55)&gt;1,"Duplicate Claim Record ID",IF($B55="","Missing Initial Submission Date",IF(OR($C55="",$D55="",$E55=""),"Missing Required Classification",IF($F55="","Missing Billed Amount",IF(AND($G55&lt;&gt;"",$G55&lt;$B55),"First Response Date Before Submission",IF(AND($H55&lt;&gt;"",$H55&lt;&gt;"Pending",$G55=""),"Missing First Response Date",IF(AND($H55="Accepted",OR($I55="",$J55="")),"Missing Clean-Claim Inputs",IF(AND($L55&lt;&gt;"",$L55&lt;$B55),"Disposition Date Before Submission",IF(AND($K55&lt;&gt;"",$L55=""),"Missing Final Disposition Date","")))))))))</f>
        <v/>
      </c>
    </row>
    <row r="56">
      <c r="A56" s="25" t="n"/>
      <c r="B56" s="47" t="n"/>
      <c r="C56" s="25" t="n"/>
      <c r="D56" s="25" t="n"/>
      <c r="E56" s="25" t="n"/>
      <c r="F56" s="48" t="n"/>
      <c r="G56" s="47" t="n"/>
      <c r="H56" s="25" t="n"/>
      <c r="I56" s="25" t="n"/>
      <c r="J56" s="28" t="n"/>
      <c r="K56" s="25" t="n"/>
      <c r="L56" s="47" t="n"/>
      <c r="M56" s="25" t="n"/>
      <c r="N56" s="25" t="n"/>
      <c r="O56" s="29" t="n"/>
      <c r="P56" s="30">
        <f>IF($A56="","",IF(OR($B56="",$H56=""),"",IF($H56="Pending","",IF($H56="Rejected","No",IF($H56="Accepted",IF(OR($I56="",$J56=""),"",IF(AND($I56="No",$J56=0),"Yes","No")),"")))))</f>
        <v/>
      </c>
      <c r="Q56" s="31">
        <f>IF($A56="","",IF(OR($B56="",$G56=""),"",IF($G56&lt;$B56,"",$G56-$B56)))</f>
        <v/>
      </c>
      <c r="R56" s="32">
        <f>IF($A56="","",IF(COUNTIF($A$2:$A$501,$A56)&gt;1,"Duplicate Claim Record ID",IF($B56="","Missing Initial Submission Date",IF(OR($C56="",$D56="",$E56=""),"Missing Required Classification",IF($F56="","Missing Billed Amount",IF(AND($G56&lt;&gt;"",$G56&lt;$B56),"First Response Date Before Submission",IF(AND($H56&lt;&gt;"",$H56&lt;&gt;"Pending",$G56=""),"Missing First Response Date",IF(AND($H56="Accepted",OR($I56="",$J56="")),"Missing Clean-Claim Inputs",IF(AND($L56&lt;&gt;"",$L56&lt;$B56),"Disposition Date Before Submission",IF(AND($K56&lt;&gt;"",$L56=""),"Missing Final Disposition Date","")))))))))</f>
        <v/>
      </c>
    </row>
    <row r="57">
      <c r="A57" s="25" t="n"/>
      <c r="B57" s="47" t="n"/>
      <c r="C57" s="25" t="n"/>
      <c r="D57" s="25" t="n"/>
      <c r="E57" s="25" t="n"/>
      <c r="F57" s="48" t="n"/>
      <c r="G57" s="47" t="n"/>
      <c r="H57" s="25" t="n"/>
      <c r="I57" s="25" t="n"/>
      <c r="J57" s="28" t="n"/>
      <c r="K57" s="25" t="n"/>
      <c r="L57" s="47" t="n"/>
      <c r="M57" s="25" t="n"/>
      <c r="N57" s="25" t="n"/>
      <c r="O57" s="29" t="n"/>
      <c r="P57" s="30">
        <f>IF($A57="","",IF(OR($B57="",$H57=""),"",IF($H57="Pending","",IF($H57="Rejected","No",IF($H57="Accepted",IF(OR($I57="",$J57=""),"",IF(AND($I57="No",$J57=0),"Yes","No")),"")))))</f>
        <v/>
      </c>
      <c r="Q57" s="31">
        <f>IF($A57="","",IF(OR($B57="",$G57=""),"",IF($G57&lt;$B57,"",$G57-$B57)))</f>
        <v/>
      </c>
      <c r="R57" s="32">
        <f>IF($A57="","",IF(COUNTIF($A$2:$A$501,$A57)&gt;1,"Duplicate Claim Record ID",IF($B57="","Missing Initial Submission Date",IF(OR($C57="",$D57="",$E57=""),"Missing Required Classification",IF($F57="","Missing Billed Amount",IF(AND($G57&lt;&gt;"",$G57&lt;$B57),"First Response Date Before Submission",IF(AND($H57&lt;&gt;"",$H57&lt;&gt;"Pending",$G57=""),"Missing First Response Date",IF(AND($H57="Accepted",OR($I57="",$J57="")),"Missing Clean-Claim Inputs",IF(AND($L57&lt;&gt;"",$L57&lt;$B57),"Disposition Date Before Submission",IF(AND($K57&lt;&gt;"",$L57=""),"Missing Final Disposition Date","")))))))))</f>
        <v/>
      </c>
    </row>
    <row r="58">
      <c r="A58" s="25" t="n"/>
      <c r="B58" s="47" t="n"/>
      <c r="C58" s="25" t="n"/>
      <c r="D58" s="25" t="n"/>
      <c r="E58" s="25" t="n"/>
      <c r="F58" s="48" t="n"/>
      <c r="G58" s="47" t="n"/>
      <c r="H58" s="25" t="n"/>
      <c r="I58" s="25" t="n"/>
      <c r="J58" s="28" t="n"/>
      <c r="K58" s="25" t="n"/>
      <c r="L58" s="47" t="n"/>
      <c r="M58" s="25" t="n"/>
      <c r="N58" s="25" t="n"/>
      <c r="O58" s="29" t="n"/>
      <c r="P58" s="30">
        <f>IF($A58="","",IF(OR($B58="",$H58=""),"",IF($H58="Pending","",IF($H58="Rejected","No",IF($H58="Accepted",IF(OR($I58="",$J58=""),"",IF(AND($I58="No",$J58=0),"Yes","No")),"")))))</f>
        <v/>
      </c>
      <c r="Q58" s="31">
        <f>IF($A58="","",IF(OR($B58="",$G58=""),"",IF($G58&lt;$B58,"",$G58-$B58)))</f>
        <v/>
      </c>
      <c r="R58" s="32">
        <f>IF($A58="","",IF(COUNTIF($A$2:$A$501,$A58)&gt;1,"Duplicate Claim Record ID",IF($B58="","Missing Initial Submission Date",IF(OR($C58="",$D58="",$E58=""),"Missing Required Classification",IF($F58="","Missing Billed Amount",IF(AND($G58&lt;&gt;"",$G58&lt;$B58),"First Response Date Before Submission",IF(AND($H58&lt;&gt;"",$H58&lt;&gt;"Pending",$G58=""),"Missing First Response Date",IF(AND($H58="Accepted",OR($I58="",$J58="")),"Missing Clean-Claim Inputs",IF(AND($L58&lt;&gt;"",$L58&lt;$B58),"Disposition Date Before Submission",IF(AND($K58&lt;&gt;"",$L58=""),"Missing Final Disposition Date","")))))))))</f>
        <v/>
      </c>
    </row>
    <row r="59">
      <c r="A59" s="25" t="n"/>
      <c r="B59" s="47" t="n"/>
      <c r="C59" s="25" t="n"/>
      <c r="D59" s="25" t="n"/>
      <c r="E59" s="25" t="n"/>
      <c r="F59" s="48" t="n"/>
      <c r="G59" s="47" t="n"/>
      <c r="H59" s="25" t="n"/>
      <c r="I59" s="25" t="n"/>
      <c r="J59" s="28" t="n"/>
      <c r="K59" s="25" t="n"/>
      <c r="L59" s="47" t="n"/>
      <c r="M59" s="25" t="n"/>
      <c r="N59" s="25" t="n"/>
      <c r="O59" s="29" t="n"/>
      <c r="P59" s="30">
        <f>IF($A59="","",IF(OR($B59="",$H59=""),"",IF($H59="Pending","",IF($H59="Rejected","No",IF($H59="Accepted",IF(OR($I59="",$J59=""),"",IF(AND($I59="No",$J59=0),"Yes","No")),"")))))</f>
        <v/>
      </c>
      <c r="Q59" s="31">
        <f>IF($A59="","",IF(OR($B59="",$G59=""),"",IF($G59&lt;$B59,"",$G59-$B59)))</f>
        <v/>
      </c>
      <c r="R59" s="32">
        <f>IF($A59="","",IF(COUNTIF($A$2:$A$501,$A59)&gt;1,"Duplicate Claim Record ID",IF($B59="","Missing Initial Submission Date",IF(OR($C59="",$D59="",$E59=""),"Missing Required Classification",IF($F59="","Missing Billed Amount",IF(AND($G59&lt;&gt;"",$G59&lt;$B59),"First Response Date Before Submission",IF(AND($H59&lt;&gt;"",$H59&lt;&gt;"Pending",$G59=""),"Missing First Response Date",IF(AND($H59="Accepted",OR($I59="",$J59="")),"Missing Clean-Claim Inputs",IF(AND($L59&lt;&gt;"",$L59&lt;$B59),"Disposition Date Before Submission",IF(AND($K59&lt;&gt;"",$L59=""),"Missing Final Disposition Date","")))))))))</f>
        <v/>
      </c>
    </row>
    <row r="60">
      <c r="A60" s="25" t="n"/>
      <c r="B60" s="47" t="n"/>
      <c r="C60" s="25" t="n"/>
      <c r="D60" s="25" t="n"/>
      <c r="E60" s="25" t="n"/>
      <c r="F60" s="48" t="n"/>
      <c r="G60" s="47" t="n"/>
      <c r="H60" s="25" t="n"/>
      <c r="I60" s="25" t="n"/>
      <c r="J60" s="28" t="n"/>
      <c r="K60" s="25" t="n"/>
      <c r="L60" s="47" t="n"/>
      <c r="M60" s="25" t="n"/>
      <c r="N60" s="25" t="n"/>
      <c r="O60" s="29" t="n"/>
      <c r="P60" s="30">
        <f>IF($A60="","",IF(OR($B60="",$H60=""),"",IF($H60="Pending","",IF($H60="Rejected","No",IF($H60="Accepted",IF(OR($I60="",$J60=""),"",IF(AND($I60="No",$J60=0),"Yes","No")),"")))))</f>
        <v/>
      </c>
      <c r="Q60" s="31">
        <f>IF($A60="","",IF(OR($B60="",$G60=""),"",IF($G60&lt;$B60,"",$G60-$B60)))</f>
        <v/>
      </c>
      <c r="R60" s="32">
        <f>IF($A60="","",IF(COUNTIF($A$2:$A$501,$A60)&gt;1,"Duplicate Claim Record ID",IF($B60="","Missing Initial Submission Date",IF(OR($C60="",$D60="",$E60=""),"Missing Required Classification",IF($F60="","Missing Billed Amount",IF(AND($G60&lt;&gt;"",$G60&lt;$B60),"First Response Date Before Submission",IF(AND($H60&lt;&gt;"",$H60&lt;&gt;"Pending",$G60=""),"Missing First Response Date",IF(AND($H60="Accepted",OR($I60="",$J60="")),"Missing Clean-Claim Inputs",IF(AND($L60&lt;&gt;"",$L60&lt;$B60),"Disposition Date Before Submission",IF(AND($K60&lt;&gt;"",$L60=""),"Missing Final Disposition Date","")))))))))</f>
        <v/>
      </c>
    </row>
    <row r="61">
      <c r="A61" s="25" t="n"/>
      <c r="B61" s="47" t="n"/>
      <c r="C61" s="25" t="n"/>
      <c r="D61" s="25" t="n"/>
      <c r="E61" s="25" t="n"/>
      <c r="F61" s="48" t="n"/>
      <c r="G61" s="47" t="n"/>
      <c r="H61" s="25" t="n"/>
      <c r="I61" s="25" t="n"/>
      <c r="J61" s="28" t="n"/>
      <c r="K61" s="25" t="n"/>
      <c r="L61" s="47" t="n"/>
      <c r="M61" s="25" t="n"/>
      <c r="N61" s="25" t="n"/>
      <c r="O61" s="29" t="n"/>
      <c r="P61" s="30">
        <f>IF($A61="","",IF(OR($B61="",$H61=""),"",IF($H61="Pending","",IF($H61="Rejected","No",IF($H61="Accepted",IF(OR($I61="",$J61=""),"",IF(AND($I61="No",$J61=0),"Yes","No")),"")))))</f>
        <v/>
      </c>
      <c r="Q61" s="31">
        <f>IF($A61="","",IF(OR($B61="",$G61=""),"",IF($G61&lt;$B61,"",$G61-$B61)))</f>
        <v/>
      </c>
      <c r="R61" s="32">
        <f>IF($A61="","",IF(COUNTIF($A$2:$A$501,$A61)&gt;1,"Duplicate Claim Record ID",IF($B61="","Missing Initial Submission Date",IF(OR($C61="",$D61="",$E61=""),"Missing Required Classification",IF($F61="","Missing Billed Amount",IF(AND($G61&lt;&gt;"",$G61&lt;$B61),"First Response Date Before Submission",IF(AND($H61&lt;&gt;"",$H61&lt;&gt;"Pending",$G61=""),"Missing First Response Date",IF(AND($H61="Accepted",OR($I61="",$J61="")),"Missing Clean-Claim Inputs",IF(AND($L61&lt;&gt;"",$L61&lt;$B61),"Disposition Date Before Submission",IF(AND($K61&lt;&gt;"",$L61=""),"Missing Final Disposition Date","")))))))))</f>
        <v/>
      </c>
    </row>
    <row r="62">
      <c r="A62" s="25" t="n"/>
      <c r="B62" s="47" t="n"/>
      <c r="C62" s="25" t="n"/>
      <c r="D62" s="25" t="n"/>
      <c r="E62" s="25" t="n"/>
      <c r="F62" s="48" t="n"/>
      <c r="G62" s="47" t="n"/>
      <c r="H62" s="25" t="n"/>
      <c r="I62" s="25" t="n"/>
      <c r="J62" s="28" t="n"/>
      <c r="K62" s="25" t="n"/>
      <c r="L62" s="47" t="n"/>
      <c r="M62" s="25" t="n"/>
      <c r="N62" s="25" t="n"/>
      <c r="O62" s="29" t="n"/>
      <c r="P62" s="30">
        <f>IF($A62="","",IF(OR($B62="",$H62=""),"",IF($H62="Pending","",IF($H62="Rejected","No",IF($H62="Accepted",IF(OR($I62="",$J62=""),"",IF(AND($I62="No",$J62=0),"Yes","No")),"")))))</f>
        <v/>
      </c>
      <c r="Q62" s="31">
        <f>IF($A62="","",IF(OR($B62="",$G62=""),"",IF($G62&lt;$B62,"",$G62-$B62)))</f>
        <v/>
      </c>
      <c r="R62" s="32">
        <f>IF($A62="","",IF(COUNTIF($A$2:$A$501,$A62)&gt;1,"Duplicate Claim Record ID",IF($B62="","Missing Initial Submission Date",IF(OR($C62="",$D62="",$E62=""),"Missing Required Classification",IF($F62="","Missing Billed Amount",IF(AND($G62&lt;&gt;"",$G62&lt;$B62),"First Response Date Before Submission",IF(AND($H62&lt;&gt;"",$H62&lt;&gt;"Pending",$G62=""),"Missing First Response Date",IF(AND($H62="Accepted",OR($I62="",$J62="")),"Missing Clean-Claim Inputs",IF(AND($L62&lt;&gt;"",$L62&lt;$B62),"Disposition Date Before Submission",IF(AND($K62&lt;&gt;"",$L62=""),"Missing Final Disposition Date","")))))))))</f>
        <v/>
      </c>
    </row>
    <row r="63">
      <c r="A63" s="25" t="n"/>
      <c r="B63" s="47" t="n"/>
      <c r="C63" s="25" t="n"/>
      <c r="D63" s="25" t="n"/>
      <c r="E63" s="25" t="n"/>
      <c r="F63" s="48" t="n"/>
      <c r="G63" s="47" t="n"/>
      <c r="H63" s="25" t="n"/>
      <c r="I63" s="25" t="n"/>
      <c r="J63" s="28" t="n"/>
      <c r="K63" s="25" t="n"/>
      <c r="L63" s="47" t="n"/>
      <c r="M63" s="25" t="n"/>
      <c r="N63" s="25" t="n"/>
      <c r="O63" s="29" t="n"/>
      <c r="P63" s="30">
        <f>IF($A63="","",IF(OR($B63="",$H63=""),"",IF($H63="Pending","",IF($H63="Rejected","No",IF($H63="Accepted",IF(OR($I63="",$J63=""),"",IF(AND($I63="No",$J63=0),"Yes","No")),"")))))</f>
        <v/>
      </c>
      <c r="Q63" s="31">
        <f>IF($A63="","",IF(OR($B63="",$G63=""),"",IF($G63&lt;$B63,"",$G63-$B63)))</f>
        <v/>
      </c>
      <c r="R63" s="32">
        <f>IF($A63="","",IF(COUNTIF($A$2:$A$501,$A63)&gt;1,"Duplicate Claim Record ID",IF($B63="","Missing Initial Submission Date",IF(OR($C63="",$D63="",$E63=""),"Missing Required Classification",IF($F63="","Missing Billed Amount",IF(AND($G63&lt;&gt;"",$G63&lt;$B63),"First Response Date Before Submission",IF(AND($H63&lt;&gt;"",$H63&lt;&gt;"Pending",$G63=""),"Missing First Response Date",IF(AND($H63="Accepted",OR($I63="",$J63="")),"Missing Clean-Claim Inputs",IF(AND($L63&lt;&gt;"",$L63&lt;$B63),"Disposition Date Before Submission",IF(AND($K63&lt;&gt;"",$L63=""),"Missing Final Disposition Date","")))))))))</f>
        <v/>
      </c>
    </row>
    <row r="64">
      <c r="A64" s="25" t="n"/>
      <c r="B64" s="47" t="n"/>
      <c r="C64" s="25" t="n"/>
      <c r="D64" s="25" t="n"/>
      <c r="E64" s="25" t="n"/>
      <c r="F64" s="48" t="n"/>
      <c r="G64" s="47" t="n"/>
      <c r="H64" s="25" t="n"/>
      <c r="I64" s="25" t="n"/>
      <c r="J64" s="28" t="n"/>
      <c r="K64" s="25" t="n"/>
      <c r="L64" s="47" t="n"/>
      <c r="M64" s="25" t="n"/>
      <c r="N64" s="25" t="n"/>
      <c r="O64" s="29" t="n"/>
      <c r="P64" s="30">
        <f>IF($A64="","",IF(OR($B64="",$H64=""),"",IF($H64="Pending","",IF($H64="Rejected","No",IF($H64="Accepted",IF(OR($I64="",$J64=""),"",IF(AND($I64="No",$J64=0),"Yes","No")),"")))))</f>
        <v/>
      </c>
      <c r="Q64" s="31">
        <f>IF($A64="","",IF(OR($B64="",$G64=""),"",IF($G64&lt;$B64,"",$G64-$B64)))</f>
        <v/>
      </c>
      <c r="R64" s="32">
        <f>IF($A64="","",IF(COUNTIF($A$2:$A$501,$A64)&gt;1,"Duplicate Claim Record ID",IF($B64="","Missing Initial Submission Date",IF(OR($C64="",$D64="",$E64=""),"Missing Required Classification",IF($F64="","Missing Billed Amount",IF(AND($G64&lt;&gt;"",$G64&lt;$B64),"First Response Date Before Submission",IF(AND($H64&lt;&gt;"",$H64&lt;&gt;"Pending",$G64=""),"Missing First Response Date",IF(AND($H64="Accepted",OR($I64="",$J64="")),"Missing Clean-Claim Inputs",IF(AND($L64&lt;&gt;"",$L64&lt;$B64),"Disposition Date Before Submission",IF(AND($K64&lt;&gt;"",$L64=""),"Missing Final Disposition Date","")))))))))</f>
        <v/>
      </c>
    </row>
    <row r="65">
      <c r="A65" s="25" t="n"/>
      <c r="B65" s="47" t="n"/>
      <c r="C65" s="25" t="n"/>
      <c r="D65" s="25" t="n"/>
      <c r="E65" s="25" t="n"/>
      <c r="F65" s="48" t="n"/>
      <c r="G65" s="47" t="n"/>
      <c r="H65" s="25" t="n"/>
      <c r="I65" s="25" t="n"/>
      <c r="J65" s="28" t="n"/>
      <c r="K65" s="25" t="n"/>
      <c r="L65" s="47" t="n"/>
      <c r="M65" s="25" t="n"/>
      <c r="N65" s="25" t="n"/>
      <c r="O65" s="29" t="n"/>
      <c r="P65" s="30">
        <f>IF($A65="","",IF(OR($B65="",$H65=""),"",IF($H65="Pending","",IF($H65="Rejected","No",IF($H65="Accepted",IF(OR($I65="",$J65=""),"",IF(AND($I65="No",$J65=0),"Yes","No")),"")))))</f>
        <v/>
      </c>
      <c r="Q65" s="31">
        <f>IF($A65="","",IF(OR($B65="",$G65=""),"",IF($G65&lt;$B65,"",$G65-$B65)))</f>
        <v/>
      </c>
      <c r="R65" s="32">
        <f>IF($A65="","",IF(COUNTIF($A$2:$A$501,$A65)&gt;1,"Duplicate Claim Record ID",IF($B65="","Missing Initial Submission Date",IF(OR($C65="",$D65="",$E65=""),"Missing Required Classification",IF($F65="","Missing Billed Amount",IF(AND($G65&lt;&gt;"",$G65&lt;$B65),"First Response Date Before Submission",IF(AND($H65&lt;&gt;"",$H65&lt;&gt;"Pending",$G65=""),"Missing First Response Date",IF(AND($H65="Accepted",OR($I65="",$J65="")),"Missing Clean-Claim Inputs",IF(AND($L65&lt;&gt;"",$L65&lt;$B65),"Disposition Date Before Submission",IF(AND($K65&lt;&gt;"",$L65=""),"Missing Final Disposition Date","")))))))))</f>
        <v/>
      </c>
    </row>
    <row r="66">
      <c r="A66" s="25" t="n"/>
      <c r="B66" s="47" t="n"/>
      <c r="C66" s="25" t="n"/>
      <c r="D66" s="25" t="n"/>
      <c r="E66" s="25" t="n"/>
      <c r="F66" s="48" t="n"/>
      <c r="G66" s="47" t="n"/>
      <c r="H66" s="25" t="n"/>
      <c r="I66" s="25" t="n"/>
      <c r="J66" s="28" t="n"/>
      <c r="K66" s="25" t="n"/>
      <c r="L66" s="47" t="n"/>
      <c r="M66" s="25" t="n"/>
      <c r="N66" s="25" t="n"/>
      <c r="O66" s="29" t="n"/>
      <c r="P66" s="30">
        <f>IF($A66="","",IF(OR($B66="",$H66=""),"",IF($H66="Pending","",IF($H66="Rejected","No",IF($H66="Accepted",IF(OR($I66="",$J66=""),"",IF(AND($I66="No",$J66=0),"Yes","No")),"")))))</f>
        <v/>
      </c>
      <c r="Q66" s="31">
        <f>IF($A66="","",IF(OR($B66="",$G66=""),"",IF($G66&lt;$B66,"",$G66-$B66)))</f>
        <v/>
      </c>
      <c r="R66" s="32">
        <f>IF($A66="","",IF(COUNTIF($A$2:$A$501,$A66)&gt;1,"Duplicate Claim Record ID",IF($B66="","Missing Initial Submission Date",IF(OR($C66="",$D66="",$E66=""),"Missing Required Classification",IF($F66="","Missing Billed Amount",IF(AND($G66&lt;&gt;"",$G66&lt;$B66),"First Response Date Before Submission",IF(AND($H66&lt;&gt;"",$H66&lt;&gt;"Pending",$G66=""),"Missing First Response Date",IF(AND($H66="Accepted",OR($I66="",$J66="")),"Missing Clean-Claim Inputs",IF(AND($L66&lt;&gt;"",$L66&lt;$B66),"Disposition Date Before Submission",IF(AND($K66&lt;&gt;"",$L66=""),"Missing Final Disposition Date","")))))))))</f>
        <v/>
      </c>
    </row>
    <row r="67">
      <c r="A67" s="25" t="n"/>
      <c r="B67" s="47" t="n"/>
      <c r="C67" s="25" t="n"/>
      <c r="D67" s="25" t="n"/>
      <c r="E67" s="25" t="n"/>
      <c r="F67" s="48" t="n"/>
      <c r="G67" s="47" t="n"/>
      <c r="H67" s="25" t="n"/>
      <c r="I67" s="25" t="n"/>
      <c r="J67" s="28" t="n"/>
      <c r="K67" s="25" t="n"/>
      <c r="L67" s="47" t="n"/>
      <c r="M67" s="25" t="n"/>
      <c r="N67" s="25" t="n"/>
      <c r="O67" s="29" t="n"/>
      <c r="P67" s="30">
        <f>IF($A67="","",IF(OR($B67="",$H67=""),"",IF($H67="Pending","",IF($H67="Rejected","No",IF($H67="Accepted",IF(OR($I67="",$J67=""),"",IF(AND($I67="No",$J67=0),"Yes","No")),"")))))</f>
        <v/>
      </c>
      <c r="Q67" s="31">
        <f>IF($A67="","",IF(OR($B67="",$G67=""),"",IF($G67&lt;$B67,"",$G67-$B67)))</f>
        <v/>
      </c>
      <c r="R67" s="32">
        <f>IF($A67="","",IF(COUNTIF($A$2:$A$501,$A67)&gt;1,"Duplicate Claim Record ID",IF($B67="","Missing Initial Submission Date",IF(OR($C67="",$D67="",$E67=""),"Missing Required Classification",IF($F67="","Missing Billed Amount",IF(AND($G67&lt;&gt;"",$G67&lt;$B67),"First Response Date Before Submission",IF(AND($H67&lt;&gt;"",$H67&lt;&gt;"Pending",$G67=""),"Missing First Response Date",IF(AND($H67="Accepted",OR($I67="",$J67="")),"Missing Clean-Claim Inputs",IF(AND($L67&lt;&gt;"",$L67&lt;$B67),"Disposition Date Before Submission",IF(AND($K67&lt;&gt;"",$L67=""),"Missing Final Disposition Date","")))))))))</f>
        <v/>
      </c>
    </row>
    <row r="68">
      <c r="A68" s="25" t="n"/>
      <c r="B68" s="47" t="n"/>
      <c r="C68" s="25" t="n"/>
      <c r="D68" s="25" t="n"/>
      <c r="E68" s="25" t="n"/>
      <c r="F68" s="48" t="n"/>
      <c r="G68" s="47" t="n"/>
      <c r="H68" s="25" t="n"/>
      <c r="I68" s="25" t="n"/>
      <c r="J68" s="28" t="n"/>
      <c r="K68" s="25" t="n"/>
      <c r="L68" s="47" t="n"/>
      <c r="M68" s="25" t="n"/>
      <c r="N68" s="25" t="n"/>
      <c r="O68" s="29" t="n"/>
      <c r="P68" s="30">
        <f>IF($A68="","",IF(OR($B68="",$H68=""),"",IF($H68="Pending","",IF($H68="Rejected","No",IF($H68="Accepted",IF(OR($I68="",$J68=""),"",IF(AND($I68="No",$J68=0),"Yes","No")),"")))))</f>
        <v/>
      </c>
      <c r="Q68" s="31">
        <f>IF($A68="","",IF(OR($B68="",$G68=""),"",IF($G68&lt;$B68,"",$G68-$B68)))</f>
        <v/>
      </c>
      <c r="R68" s="32">
        <f>IF($A68="","",IF(COUNTIF($A$2:$A$501,$A68)&gt;1,"Duplicate Claim Record ID",IF($B68="","Missing Initial Submission Date",IF(OR($C68="",$D68="",$E68=""),"Missing Required Classification",IF($F68="","Missing Billed Amount",IF(AND($G68&lt;&gt;"",$G68&lt;$B68),"First Response Date Before Submission",IF(AND($H68&lt;&gt;"",$H68&lt;&gt;"Pending",$G68=""),"Missing First Response Date",IF(AND($H68="Accepted",OR($I68="",$J68="")),"Missing Clean-Claim Inputs",IF(AND($L68&lt;&gt;"",$L68&lt;$B68),"Disposition Date Before Submission",IF(AND($K68&lt;&gt;"",$L68=""),"Missing Final Disposition Date","")))))))))</f>
        <v/>
      </c>
    </row>
    <row r="69">
      <c r="A69" s="25" t="n"/>
      <c r="B69" s="47" t="n"/>
      <c r="C69" s="25" t="n"/>
      <c r="D69" s="25" t="n"/>
      <c r="E69" s="25" t="n"/>
      <c r="F69" s="48" t="n"/>
      <c r="G69" s="47" t="n"/>
      <c r="H69" s="25" t="n"/>
      <c r="I69" s="25" t="n"/>
      <c r="J69" s="28" t="n"/>
      <c r="K69" s="25" t="n"/>
      <c r="L69" s="47" t="n"/>
      <c r="M69" s="25" t="n"/>
      <c r="N69" s="25" t="n"/>
      <c r="O69" s="29" t="n"/>
      <c r="P69" s="30">
        <f>IF($A69="","",IF(OR($B69="",$H69=""),"",IF($H69="Pending","",IF($H69="Rejected","No",IF($H69="Accepted",IF(OR($I69="",$J69=""),"",IF(AND($I69="No",$J69=0),"Yes","No")),"")))))</f>
        <v/>
      </c>
      <c r="Q69" s="31">
        <f>IF($A69="","",IF(OR($B69="",$G69=""),"",IF($G69&lt;$B69,"",$G69-$B69)))</f>
        <v/>
      </c>
      <c r="R69" s="32">
        <f>IF($A69="","",IF(COUNTIF($A$2:$A$501,$A69)&gt;1,"Duplicate Claim Record ID",IF($B69="","Missing Initial Submission Date",IF(OR($C69="",$D69="",$E69=""),"Missing Required Classification",IF($F69="","Missing Billed Amount",IF(AND($G69&lt;&gt;"",$G69&lt;$B69),"First Response Date Before Submission",IF(AND($H69&lt;&gt;"",$H69&lt;&gt;"Pending",$G69=""),"Missing First Response Date",IF(AND($H69="Accepted",OR($I69="",$J69="")),"Missing Clean-Claim Inputs",IF(AND($L69&lt;&gt;"",$L69&lt;$B69),"Disposition Date Before Submission",IF(AND($K69&lt;&gt;"",$L69=""),"Missing Final Disposition Date","")))))))))</f>
        <v/>
      </c>
    </row>
    <row r="70">
      <c r="A70" s="25" t="n"/>
      <c r="B70" s="47" t="n"/>
      <c r="C70" s="25" t="n"/>
      <c r="D70" s="25" t="n"/>
      <c r="E70" s="25" t="n"/>
      <c r="F70" s="48" t="n"/>
      <c r="G70" s="47" t="n"/>
      <c r="H70" s="25" t="n"/>
      <c r="I70" s="25" t="n"/>
      <c r="J70" s="28" t="n"/>
      <c r="K70" s="25" t="n"/>
      <c r="L70" s="47" t="n"/>
      <c r="M70" s="25" t="n"/>
      <c r="N70" s="25" t="n"/>
      <c r="O70" s="29" t="n"/>
      <c r="P70" s="30">
        <f>IF($A70="","",IF(OR($B70="",$H70=""),"",IF($H70="Pending","",IF($H70="Rejected","No",IF($H70="Accepted",IF(OR($I70="",$J70=""),"",IF(AND($I70="No",$J70=0),"Yes","No")),"")))))</f>
        <v/>
      </c>
      <c r="Q70" s="31">
        <f>IF($A70="","",IF(OR($B70="",$G70=""),"",IF($G70&lt;$B70,"",$G70-$B70)))</f>
        <v/>
      </c>
      <c r="R70" s="32">
        <f>IF($A70="","",IF(COUNTIF($A$2:$A$501,$A70)&gt;1,"Duplicate Claim Record ID",IF($B70="","Missing Initial Submission Date",IF(OR($C70="",$D70="",$E70=""),"Missing Required Classification",IF($F70="","Missing Billed Amount",IF(AND($G70&lt;&gt;"",$G70&lt;$B70),"First Response Date Before Submission",IF(AND($H70&lt;&gt;"",$H70&lt;&gt;"Pending",$G70=""),"Missing First Response Date",IF(AND($H70="Accepted",OR($I70="",$J70="")),"Missing Clean-Claim Inputs",IF(AND($L70&lt;&gt;"",$L70&lt;$B70),"Disposition Date Before Submission",IF(AND($K70&lt;&gt;"",$L70=""),"Missing Final Disposition Date","")))))))))</f>
        <v/>
      </c>
    </row>
    <row r="71">
      <c r="A71" s="25" t="n"/>
      <c r="B71" s="47" t="n"/>
      <c r="C71" s="25" t="n"/>
      <c r="D71" s="25" t="n"/>
      <c r="E71" s="25" t="n"/>
      <c r="F71" s="48" t="n"/>
      <c r="G71" s="47" t="n"/>
      <c r="H71" s="25" t="n"/>
      <c r="I71" s="25" t="n"/>
      <c r="J71" s="28" t="n"/>
      <c r="K71" s="25" t="n"/>
      <c r="L71" s="47" t="n"/>
      <c r="M71" s="25" t="n"/>
      <c r="N71" s="25" t="n"/>
      <c r="O71" s="29" t="n"/>
      <c r="P71" s="30">
        <f>IF($A71="","",IF(OR($B71="",$H71=""),"",IF($H71="Pending","",IF($H71="Rejected","No",IF($H71="Accepted",IF(OR($I71="",$J71=""),"",IF(AND($I71="No",$J71=0),"Yes","No")),"")))))</f>
        <v/>
      </c>
      <c r="Q71" s="31">
        <f>IF($A71="","",IF(OR($B71="",$G71=""),"",IF($G71&lt;$B71,"",$G71-$B71)))</f>
        <v/>
      </c>
      <c r="R71" s="32">
        <f>IF($A71="","",IF(COUNTIF($A$2:$A$501,$A71)&gt;1,"Duplicate Claim Record ID",IF($B71="","Missing Initial Submission Date",IF(OR($C71="",$D71="",$E71=""),"Missing Required Classification",IF($F71="","Missing Billed Amount",IF(AND($G71&lt;&gt;"",$G71&lt;$B71),"First Response Date Before Submission",IF(AND($H71&lt;&gt;"",$H71&lt;&gt;"Pending",$G71=""),"Missing First Response Date",IF(AND($H71="Accepted",OR($I71="",$J71="")),"Missing Clean-Claim Inputs",IF(AND($L71&lt;&gt;"",$L71&lt;$B71),"Disposition Date Before Submission",IF(AND($K71&lt;&gt;"",$L71=""),"Missing Final Disposition Date","")))))))))</f>
        <v/>
      </c>
    </row>
    <row r="72">
      <c r="A72" s="25" t="n"/>
      <c r="B72" s="47" t="n"/>
      <c r="C72" s="25" t="n"/>
      <c r="D72" s="25" t="n"/>
      <c r="E72" s="25" t="n"/>
      <c r="F72" s="48" t="n"/>
      <c r="G72" s="47" t="n"/>
      <c r="H72" s="25" t="n"/>
      <c r="I72" s="25" t="n"/>
      <c r="J72" s="28" t="n"/>
      <c r="K72" s="25" t="n"/>
      <c r="L72" s="47" t="n"/>
      <c r="M72" s="25" t="n"/>
      <c r="N72" s="25" t="n"/>
      <c r="O72" s="29" t="n"/>
      <c r="P72" s="30">
        <f>IF($A72="","",IF(OR($B72="",$H72=""),"",IF($H72="Pending","",IF($H72="Rejected","No",IF($H72="Accepted",IF(OR($I72="",$J72=""),"",IF(AND($I72="No",$J72=0),"Yes","No")),"")))))</f>
        <v/>
      </c>
      <c r="Q72" s="31">
        <f>IF($A72="","",IF(OR($B72="",$G72=""),"",IF($G72&lt;$B72,"",$G72-$B72)))</f>
        <v/>
      </c>
      <c r="R72" s="32">
        <f>IF($A72="","",IF(COUNTIF($A$2:$A$501,$A72)&gt;1,"Duplicate Claim Record ID",IF($B72="","Missing Initial Submission Date",IF(OR($C72="",$D72="",$E72=""),"Missing Required Classification",IF($F72="","Missing Billed Amount",IF(AND($G72&lt;&gt;"",$G72&lt;$B72),"First Response Date Before Submission",IF(AND($H72&lt;&gt;"",$H72&lt;&gt;"Pending",$G72=""),"Missing First Response Date",IF(AND($H72="Accepted",OR($I72="",$J72="")),"Missing Clean-Claim Inputs",IF(AND($L72&lt;&gt;"",$L72&lt;$B72),"Disposition Date Before Submission",IF(AND($K72&lt;&gt;"",$L72=""),"Missing Final Disposition Date","")))))))))</f>
        <v/>
      </c>
    </row>
    <row r="73">
      <c r="A73" s="25" t="n"/>
      <c r="B73" s="47" t="n"/>
      <c r="C73" s="25" t="n"/>
      <c r="D73" s="25" t="n"/>
      <c r="E73" s="25" t="n"/>
      <c r="F73" s="48" t="n"/>
      <c r="G73" s="47" t="n"/>
      <c r="H73" s="25" t="n"/>
      <c r="I73" s="25" t="n"/>
      <c r="J73" s="28" t="n"/>
      <c r="K73" s="25" t="n"/>
      <c r="L73" s="47" t="n"/>
      <c r="M73" s="25" t="n"/>
      <c r="N73" s="25" t="n"/>
      <c r="O73" s="29" t="n"/>
      <c r="P73" s="30">
        <f>IF($A73="","",IF(OR($B73="",$H73=""),"",IF($H73="Pending","",IF($H73="Rejected","No",IF($H73="Accepted",IF(OR($I73="",$J73=""),"",IF(AND($I73="No",$J73=0),"Yes","No")),"")))))</f>
        <v/>
      </c>
      <c r="Q73" s="31">
        <f>IF($A73="","",IF(OR($B73="",$G73=""),"",IF($G73&lt;$B73,"",$G73-$B73)))</f>
        <v/>
      </c>
      <c r="R73" s="32">
        <f>IF($A73="","",IF(COUNTIF($A$2:$A$501,$A73)&gt;1,"Duplicate Claim Record ID",IF($B73="","Missing Initial Submission Date",IF(OR($C73="",$D73="",$E73=""),"Missing Required Classification",IF($F73="","Missing Billed Amount",IF(AND($G73&lt;&gt;"",$G73&lt;$B73),"First Response Date Before Submission",IF(AND($H73&lt;&gt;"",$H73&lt;&gt;"Pending",$G73=""),"Missing First Response Date",IF(AND($H73="Accepted",OR($I73="",$J73="")),"Missing Clean-Claim Inputs",IF(AND($L73&lt;&gt;"",$L73&lt;$B73),"Disposition Date Before Submission",IF(AND($K73&lt;&gt;"",$L73=""),"Missing Final Disposition Date","")))))))))</f>
        <v/>
      </c>
    </row>
    <row r="74">
      <c r="A74" s="25" t="n"/>
      <c r="B74" s="47" t="n"/>
      <c r="C74" s="25" t="n"/>
      <c r="D74" s="25" t="n"/>
      <c r="E74" s="25" t="n"/>
      <c r="F74" s="48" t="n"/>
      <c r="G74" s="47" t="n"/>
      <c r="H74" s="25" t="n"/>
      <c r="I74" s="25" t="n"/>
      <c r="J74" s="28" t="n"/>
      <c r="K74" s="25" t="n"/>
      <c r="L74" s="47" t="n"/>
      <c r="M74" s="25" t="n"/>
      <c r="N74" s="25" t="n"/>
      <c r="O74" s="29" t="n"/>
      <c r="P74" s="30">
        <f>IF($A74="","",IF(OR($B74="",$H74=""),"",IF($H74="Pending","",IF($H74="Rejected","No",IF($H74="Accepted",IF(OR($I74="",$J74=""),"",IF(AND($I74="No",$J74=0),"Yes","No")),"")))))</f>
        <v/>
      </c>
      <c r="Q74" s="31">
        <f>IF($A74="","",IF(OR($B74="",$G74=""),"",IF($G74&lt;$B74,"",$G74-$B74)))</f>
        <v/>
      </c>
      <c r="R74" s="32">
        <f>IF($A74="","",IF(COUNTIF($A$2:$A$501,$A74)&gt;1,"Duplicate Claim Record ID",IF($B74="","Missing Initial Submission Date",IF(OR($C74="",$D74="",$E74=""),"Missing Required Classification",IF($F74="","Missing Billed Amount",IF(AND($G74&lt;&gt;"",$G74&lt;$B74),"First Response Date Before Submission",IF(AND($H74&lt;&gt;"",$H74&lt;&gt;"Pending",$G74=""),"Missing First Response Date",IF(AND($H74="Accepted",OR($I74="",$J74="")),"Missing Clean-Claim Inputs",IF(AND($L74&lt;&gt;"",$L74&lt;$B74),"Disposition Date Before Submission",IF(AND($K74&lt;&gt;"",$L74=""),"Missing Final Disposition Date","")))))))))</f>
        <v/>
      </c>
    </row>
    <row r="75">
      <c r="A75" s="25" t="n"/>
      <c r="B75" s="47" t="n"/>
      <c r="C75" s="25" t="n"/>
      <c r="D75" s="25" t="n"/>
      <c r="E75" s="25" t="n"/>
      <c r="F75" s="48" t="n"/>
      <c r="G75" s="47" t="n"/>
      <c r="H75" s="25" t="n"/>
      <c r="I75" s="25" t="n"/>
      <c r="J75" s="28" t="n"/>
      <c r="K75" s="25" t="n"/>
      <c r="L75" s="47" t="n"/>
      <c r="M75" s="25" t="n"/>
      <c r="N75" s="25" t="n"/>
      <c r="O75" s="29" t="n"/>
      <c r="P75" s="30">
        <f>IF($A75="","",IF(OR($B75="",$H75=""),"",IF($H75="Pending","",IF($H75="Rejected","No",IF($H75="Accepted",IF(OR($I75="",$J75=""),"",IF(AND($I75="No",$J75=0),"Yes","No")),"")))))</f>
        <v/>
      </c>
      <c r="Q75" s="31">
        <f>IF($A75="","",IF(OR($B75="",$G75=""),"",IF($G75&lt;$B75,"",$G75-$B75)))</f>
        <v/>
      </c>
      <c r="R75" s="32">
        <f>IF($A75="","",IF(COUNTIF($A$2:$A$501,$A75)&gt;1,"Duplicate Claim Record ID",IF($B75="","Missing Initial Submission Date",IF(OR($C75="",$D75="",$E75=""),"Missing Required Classification",IF($F75="","Missing Billed Amount",IF(AND($G75&lt;&gt;"",$G75&lt;$B75),"First Response Date Before Submission",IF(AND($H75&lt;&gt;"",$H75&lt;&gt;"Pending",$G75=""),"Missing First Response Date",IF(AND($H75="Accepted",OR($I75="",$J75="")),"Missing Clean-Claim Inputs",IF(AND($L75&lt;&gt;"",$L75&lt;$B75),"Disposition Date Before Submission",IF(AND($K75&lt;&gt;"",$L75=""),"Missing Final Disposition Date","")))))))))</f>
        <v/>
      </c>
    </row>
    <row r="76">
      <c r="A76" s="25" t="n"/>
      <c r="B76" s="47" t="n"/>
      <c r="C76" s="25" t="n"/>
      <c r="D76" s="25" t="n"/>
      <c r="E76" s="25" t="n"/>
      <c r="F76" s="48" t="n"/>
      <c r="G76" s="47" t="n"/>
      <c r="H76" s="25" t="n"/>
      <c r="I76" s="25" t="n"/>
      <c r="J76" s="28" t="n"/>
      <c r="K76" s="25" t="n"/>
      <c r="L76" s="47" t="n"/>
      <c r="M76" s="25" t="n"/>
      <c r="N76" s="25" t="n"/>
      <c r="O76" s="29" t="n"/>
      <c r="P76" s="30">
        <f>IF($A76="","",IF(OR($B76="",$H76=""),"",IF($H76="Pending","",IF($H76="Rejected","No",IF($H76="Accepted",IF(OR($I76="",$J76=""),"",IF(AND($I76="No",$J76=0),"Yes","No")),"")))))</f>
        <v/>
      </c>
      <c r="Q76" s="31">
        <f>IF($A76="","",IF(OR($B76="",$G76=""),"",IF($G76&lt;$B76,"",$G76-$B76)))</f>
        <v/>
      </c>
      <c r="R76" s="32">
        <f>IF($A76="","",IF(COUNTIF($A$2:$A$501,$A76)&gt;1,"Duplicate Claim Record ID",IF($B76="","Missing Initial Submission Date",IF(OR($C76="",$D76="",$E76=""),"Missing Required Classification",IF($F76="","Missing Billed Amount",IF(AND($G76&lt;&gt;"",$G76&lt;$B76),"First Response Date Before Submission",IF(AND($H76&lt;&gt;"",$H76&lt;&gt;"Pending",$G76=""),"Missing First Response Date",IF(AND($H76="Accepted",OR($I76="",$J76="")),"Missing Clean-Claim Inputs",IF(AND($L76&lt;&gt;"",$L76&lt;$B76),"Disposition Date Before Submission",IF(AND($K76&lt;&gt;"",$L76=""),"Missing Final Disposition Date","")))))))))</f>
        <v/>
      </c>
    </row>
    <row r="77">
      <c r="A77" s="25" t="n"/>
      <c r="B77" s="47" t="n"/>
      <c r="C77" s="25" t="n"/>
      <c r="D77" s="25" t="n"/>
      <c r="E77" s="25" t="n"/>
      <c r="F77" s="48" t="n"/>
      <c r="G77" s="47" t="n"/>
      <c r="H77" s="25" t="n"/>
      <c r="I77" s="25" t="n"/>
      <c r="J77" s="28" t="n"/>
      <c r="K77" s="25" t="n"/>
      <c r="L77" s="47" t="n"/>
      <c r="M77" s="25" t="n"/>
      <c r="N77" s="25" t="n"/>
      <c r="O77" s="29" t="n"/>
      <c r="P77" s="30">
        <f>IF($A77="","",IF(OR($B77="",$H77=""),"",IF($H77="Pending","",IF($H77="Rejected","No",IF($H77="Accepted",IF(OR($I77="",$J77=""),"",IF(AND($I77="No",$J77=0),"Yes","No")),"")))))</f>
        <v/>
      </c>
      <c r="Q77" s="31">
        <f>IF($A77="","",IF(OR($B77="",$G77=""),"",IF($G77&lt;$B77,"",$G77-$B77)))</f>
        <v/>
      </c>
      <c r="R77" s="32">
        <f>IF($A77="","",IF(COUNTIF($A$2:$A$501,$A77)&gt;1,"Duplicate Claim Record ID",IF($B77="","Missing Initial Submission Date",IF(OR($C77="",$D77="",$E77=""),"Missing Required Classification",IF($F77="","Missing Billed Amount",IF(AND($G77&lt;&gt;"",$G77&lt;$B77),"First Response Date Before Submission",IF(AND($H77&lt;&gt;"",$H77&lt;&gt;"Pending",$G77=""),"Missing First Response Date",IF(AND($H77="Accepted",OR($I77="",$J77="")),"Missing Clean-Claim Inputs",IF(AND($L77&lt;&gt;"",$L77&lt;$B77),"Disposition Date Before Submission",IF(AND($K77&lt;&gt;"",$L77=""),"Missing Final Disposition Date","")))))))))</f>
        <v/>
      </c>
    </row>
    <row r="78">
      <c r="A78" s="25" t="n"/>
      <c r="B78" s="47" t="n"/>
      <c r="C78" s="25" t="n"/>
      <c r="D78" s="25" t="n"/>
      <c r="E78" s="25" t="n"/>
      <c r="F78" s="48" t="n"/>
      <c r="G78" s="47" t="n"/>
      <c r="H78" s="25" t="n"/>
      <c r="I78" s="25" t="n"/>
      <c r="J78" s="28" t="n"/>
      <c r="K78" s="25" t="n"/>
      <c r="L78" s="47" t="n"/>
      <c r="M78" s="25" t="n"/>
      <c r="N78" s="25" t="n"/>
      <c r="O78" s="29" t="n"/>
      <c r="P78" s="30">
        <f>IF($A78="","",IF(OR($B78="",$H78=""),"",IF($H78="Pending","",IF($H78="Rejected","No",IF($H78="Accepted",IF(OR($I78="",$J78=""),"",IF(AND($I78="No",$J78=0),"Yes","No")),"")))))</f>
        <v/>
      </c>
      <c r="Q78" s="31">
        <f>IF($A78="","",IF(OR($B78="",$G78=""),"",IF($G78&lt;$B78,"",$G78-$B78)))</f>
        <v/>
      </c>
      <c r="R78" s="32">
        <f>IF($A78="","",IF(COUNTIF($A$2:$A$501,$A78)&gt;1,"Duplicate Claim Record ID",IF($B78="","Missing Initial Submission Date",IF(OR($C78="",$D78="",$E78=""),"Missing Required Classification",IF($F78="","Missing Billed Amount",IF(AND($G78&lt;&gt;"",$G78&lt;$B78),"First Response Date Before Submission",IF(AND($H78&lt;&gt;"",$H78&lt;&gt;"Pending",$G78=""),"Missing First Response Date",IF(AND($H78="Accepted",OR($I78="",$J78="")),"Missing Clean-Claim Inputs",IF(AND($L78&lt;&gt;"",$L78&lt;$B78),"Disposition Date Before Submission",IF(AND($K78&lt;&gt;"",$L78=""),"Missing Final Disposition Date","")))))))))</f>
        <v/>
      </c>
    </row>
    <row r="79">
      <c r="A79" s="25" t="n"/>
      <c r="B79" s="47" t="n"/>
      <c r="C79" s="25" t="n"/>
      <c r="D79" s="25" t="n"/>
      <c r="E79" s="25" t="n"/>
      <c r="F79" s="48" t="n"/>
      <c r="G79" s="47" t="n"/>
      <c r="H79" s="25" t="n"/>
      <c r="I79" s="25" t="n"/>
      <c r="J79" s="28" t="n"/>
      <c r="K79" s="25" t="n"/>
      <c r="L79" s="47" t="n"/>
      <c r="M79" s="25" t="n"/>
      <c r="N79" s="25" t="n"/>
      <c r="O79" s="29" t="n"/>
      <c r="P79" s="30">
        <f>IF($A79="","",IF(OR($B79="",$H79=""),"",IF($H79="Pending","",IF($H79="Rejected","No",IF($H79="Accepted",IF(OR($I79="",$J79=""),"",IF(AND($I79="No",$J79=0),"Yes","No")),"")))))</f>
        <v/>
      </c>
      <c r="Q79" s="31">
        <f>IF($A79="","",IF(OR($B79="",$G79=""),"",IF($G79&lt;$B79,"",$G79-$B79)))</f>
        <v/>
      </c>
      <c r="R79" s="32">
        <f>IF($A79="","",IF(COUNTIF($A$2:$A$501,$A79)&gt;1,"Duplicate Claim Record ID",IF($B79="","Missing Initial Submission Date",IF(OR($C79="",$D79="",$E79=""),"Missing Required Classification",IF($F79="","Missing Billed Amount",IF(AND($G79&lt;&gt;"",$G79&lt;$B79),"First Response Date Before Submission",IF(AND($H79&lt;&gt;"",$H79&lt;&gt;"Pending",$G79=""),"Missing First Response Date",IF(AND($H79="Accepted",OR($I79="",$J79="")),"Missing Clean-Claim Inputs",IF(AND($L79&lt;&gt;"",$L79&lt;$B79),"Disposition Date Before Submission",IF(AND($K79&lt;&gt;"",$L79=""),"Missing Final Disposition Date","")))))))))</f>
        <v/>
      </c>
    </row>
    <row r="80">
      <c r="A80" s="25" t="n"/>
      <c r="B80" s="47" t="n"/>
      <c r="C80" s="25" t="n"/>
      <c r="D80" s="25" t="n"/>
      <c r="E80" s="25" t="n"/>
      <c r="F80" s="48" t="n"/>
      <c r="G80" s="47" t="n"/>
      <c r="H80" s="25" t="n"/>
      <c r="I80" s="25" t="n"/>
      <c r="J80" s="28" t="n"/>
      <c r="K80" s="25" t="n"/>
      <c r="L80" s="47" t="n"/>
      <c r="M80" s="25" t="n"/>
      <c r="N80" s="25" t="n"/>
      <c r="O80" s="29" t="n"/>
      <c r="P80" s="30">
        <f>IF($A80="","",IF(OR($B80="",$H80=""),"",IF($H80="Pending","",IF($H80="Rejected","No",IF($H80="Accepted",IF(OR($I80="",$J80=""),"",IF(AND($I80="No",$J80=0),"Yes","No")),"")))))</f>
        <v/>
      </c>
      <c r="Q80" s="31">
        <f>IF($A80="","",IF(OR($B80="",$G80=""),"",IF($G80&lt;$B80,"",$G80-$B80)))</f>
        <v/>
      </c>
      <c r="R80" s="32">
        <f>IF($A80="","",IF(COUNTIF($A$2:$A$501,$A80)&gt;1,"Duplicate Claim Record ID",IF($B80="","Missing Initial Submission Date",IF(OR($C80="",$D80="",$E80=""),"Missing Required Classification",IF($F80="","Missing Billed Amount",IF(AND($G80&lt;&gt;"",$G80&lt;$B80),"First Response Date Before Submission",IF(AND($H80&lt;&gt;"",$H80&lt;&gt;"Pending",$G80=""),"Missing First Response Date",IF(AND($H80="Accepted",OR($I80="",$J80="")),"Missing Clean-Claim Inputs",IF(AND($L80&lt;&gt;"",$L80&lt;$B80),"Disposition Date Before Submission",IF(AND($K80&lt;&gt;"",$L80=""),"Missing Final Disposition Date","")))))))))</f>
        <v/>
      </c>
    </row>
    <row r="81">
      <c r="A81" s="25" t="n"/>
      <c r="B81" s="47" t="n"/>
      <c r="C81" s="25" t="n"/>
      <c r="D81" s="25" t="n"/>
      <c r="E81" s="25" t="n"/>
      <c r="F81" s="48" t="n"/>
      <c r="G81" s="47" t="n"/>
      <c r="H81" s="25" t="n"/>
      <c r="I81" s="25" t="n"/>
      <c r="J81" s="28" t="n"/>
      <c r="K81" s="25" t="n"/>
      <c r="L81" s="47" t="n"/>
      <c r="M81" s="25" t="n"/>
      <c r="N81" s="25" t="n"/>
      <c r="O81" s="29" t="n"/>
      <c r="P81" s="30">
        <f>IF($A81="","",IF(OR($B81="",$H81=""),"",IF($H81="Pending","",IF($H81="Rejected","No",IF($H81="Accepted",IF(OR($I81="",$J81=""),"",IF(AND($I81="No",$J81=0),"Yes","No")),"")))))</f>
        <v/>
      </c>
      <c r="Q81" s="31">
        <f>IF($A81="","",IF(OR($B81="",$G81=""),"",IF($G81&lt;$B81,"",$G81-$B81)))</f>
        <v/>
      </c>
      <c r="R81" s="32">
        <f>IF($A81="","",IF(COUNTIF($A$2:$A$501,$A81)&gt;1,"Duplicate Claim Record ID",IF($B81="","Missing Initial Submission Date",IF(OR($C81="",$D81="",$E81=""),"Missing Required Classification",IF($F81="","Missing Billed Amount",IF(AND($G81&lt;&gt;"",$G81&lt;$B81),"First Response Date Before Submission",IF(AND($H81&lt;&gt;"",$H81&lt;&gt;"Pending",$G81=""),"Missing First Response Date",IF(AND($H81="Accepted",OR($I81="",$J81="")),"Missing Clean-Claim Inputs",IF(AND($L81&lt;&gt;"",$L81&lt;$B81),"Disposition Date Before Submission",IF(AND($K81&lt;&gt;"",$L81=""),"Missing Final Disposition Date","")))))))))</f>
        <v/>
      </c>
    </row>
    <row r="82">
      <c r="A82" s="25" t="n"/>
      <c r="B82" s="47" t="n"/>
      <c r="C82" s="25" t="n"/>
      <c r="D82" s="25" t="n"/>
      <c r="E82" s="25" t="n"/>
      <c r="F82" s="48" t="n"/>
      <c r="G82" s="47" t="n"/>
      <c r="H82" s="25" t="n"/>
      <c r="I82" s="25" t="n"/>
      <c r="J82" s="28" t="n"/>
      <c r="K82" s="25" t="n"/>
      <c r="L82" s="47" t="n"/>
      <c r="M82" s="25" t="n"/>
      <c r="N82" s="25" t="n"/>
      <c r="O82" s="29" t="n"/>
      <c r="P82" s="30">
        <f>IF($A82="","",IF(OR($B82="",$H82=""),"",IF($H82="Pending","",IF($H82="Rejected","No",IF($H82="Accepted",IF(OR($I82="",$J82=""),"",IF(AND($I82="No",$J82=0),"Yes","No")),"")))))</f>
        <v/>
      </c>
      <c r="Q82" s="31">
        <f>IF($A82="","",IF(OR($B82="",$G82=""),"",IF($G82&lt;$B82,"",$G82-$B82)))</f>
        <v/>
      </c>
      <c r="R82" s="32">
        <f>IF($A82="","",IF(COUNTIF($A$2:$A$501,$A82)&gt;1,"Duplicate Claim Record ID",IF($B82="","Missing Initial Submission Date",IF(OR($C82="",$D82="",$E82=""),"Missing Required Classification",IF($F82="","Missing Billed Amount",IF(AND($G82&lt;&gt;"",$G82&lt;$B82),"First Response Date Before Submission",IF(AND($H82&lt;&gt;"",$H82&lt;&gt;"Pending",$G82=""),"Missing First Response Date",IF(AND($H82="Accepted",OR($I82="",$J82="")),"Missing Clean-Claim Inputs",IF(AND($L82&lt;&gt;"",$L82&lt;$B82),"Disposition Date Before Submission",IF(AND($K82&lt;&gt;"",$L82=""),"Missing Final Disposition Date","")))))))))</f>
        <v/>
      </c>
    </row>
    <row r="83">
      <c r="A83" s="25" t="n"/>
      <c r="B83" s="47" t="n"/>
      <c r="C83" s="25" t="n"/>
      <c r="D83" s="25" t="n"/>
      <c r="E83" s="25" t="n"/>
      <c r="F83" s="48" t="n"/>
      <c r="G83" s="47" t="n"/>
      <c r="H83" s="25" t="n"/>
      <c r="I83" s="25" t="n"/>
      <c r="J83" s="28" t="n"/>
      <c r="K83" s="25" t="n"/>
      <c r="L83" s="47" t="n"/>
      <c r="M83" s="25" t="n"/>
      <c r="N83" s="25" t="n"/>
      <c r="O83" s="29" t="n"/>
      <c r="P83" s="30">
        <f>IF($A83="","",IF(OR($B83="",$H83=""),"",IF($H83="Pending","",IF($H83="Rejected","No",IF($H83="Accepted",IF(OR($I83="",$J83=""),"",IF(AND($I83="No",$J83=0),"Yes","No")),"")))))</f>
        <v/>
      </c>
      <c r="Q83" s="31">
        <f>IF($A83="","",IF(OR($B83="",$G83=""),"",IF($G83&lt;$B83,"",$G83-$B83)))</f>
        <v/>
      </c>
      <c r="R83" s="32">
        <f>IF($A83="","",IF(COUNTIF($A$2:$A$501,$A83)&gt;1,"Duplicate Claim Record ID",IF($B83="","Missing Initial Submission Date",IF(OR($C83="",$D83="",$E83=""),"Missing Required Classification",IF($F83="","Missing Billed Amount",IF(AND($G83&lt;&gt;"",$G83&lt;$B83),"First Response Date Before Submission",IF(AND($H83&lt;&gt;"",$H83&lt;&gt;"Pending",$G83=""),"Missing First Response Date",IF(AND($H83="Accepted",OR($I83="",$J83="")),"Missing Clean-Claim Inputs",IF(AND($L83&lt;&gt;"",$L83&lt;$B83),"Disposition Date Before Submission",IF(AND($K83&lt;&gt;"",$L83=""),"Missing Final Disposition Date","")))))))))</f>
        <v/>
      </c>
    </row>
    <row r="84">
      <c r="A84" s="25" t="n"/>
      <c r="B84" s="47" t="n"/>
      <c r="C84" s="25" t="n"/>
      <c r="D84" s="25" t="n"/>
      <c r="E84" s="25" t="n"/>
      <c r="F84" s="48" t="n"/>
      <c r="G84" s="47" t="n"/>
      <c r="H84" s="25" t="n"/>
      <c r="I84" s="25" t="n"/>
      <c r="J84" s="28" t="n"/>
      <c r="K84" s="25" t="n"/>
      <c r="L84" s="47" t="n"/>
      <c r="M84" s="25" t="n"/>
      <c r="N84" s="25" t="n"/>
      <c r="O84" s="29" t="n"/>
      <c r="P84" s="30">
        <f>IF($A84="","",IF(OR($B84="",$H84=""),"",IF($H84="Pending","",IF($H84="Rejected","No",IF($H84="Accepted",IF(OR($I84="",$J84=""),"",IF(AND($I84="No",$J84=0),"Yes","No")),"")))))</f>
        <v/>
      </c>
      <c r="Q84" s="31">
        <f>IF($A84="","",IF(OR($B84="",$G84=""),"",IF($G84&lt;$B84,"",$G84-$B84)))</f>
        <v/>
      </c>
      <c r="R84" s="32">
        <f>IF($A84="","",IF(COUNTIF($A$2:$A$501,$A84)&gt;1,"Duplicate Claim Record ID",IF($B84="","Missing Initial Submission Date",IF(OR($C84="",$D84="",$E84=""),"Missing Required Classification",IF($F84="","Missing Billed Amount",IF(AND($G84&lt;&gt;"",$G84&lt;$B84),"First Response Date Before Submission",IF(AND($H84&lt;&gt;"",$H84&lt;&gt;"Pending",$G84=""),"Missing First Response Date",IF(AND($H84="Accepted",OR($I84="",$J84="")),"Missing Clean-Claim Inputs",IF(AND($L84&lt;&gt;"",$L84&lt;$B84),"Disposition Date Before Submission",IF(AND($K84&lt;&gt;"",$L84=""),"Missing Final Disposition Date","")))))))))</f>
        <v/>
      </c>
    </row>
    <row r="85">
      <c r="A85" s="25" t="n"/>
      <c r="B85" s="47" t="n"/>
      <c r="C85" s="25" t="n"/>
      <c r="D85" s="25" t="n"/>
      <c r="E85" s="25" t="n"/>
      <c r="F85" s="48" t="n"/>
      <c r="G85" s="47" t="n"/>
      <c r="H85" s="25" t="n"/>
      <c r="I85" s="25" t="n"/>
      <c r="J85" s="28" t="n"/>
      <c r="K85" s="25" t="n"/>
      <c r="L85" s="47" t="n"/>
      <c r="M85" s="25" t="n"/>
      <c r="N85" s="25" t="n"/>
      <c r="O85" s="29" t="n"/>
      <c r="P85" s="30">
        <f>IF($A85="","",IF(OR($B85="",$H85=""),"",IF($H85="Pending","",IF($H85="Rejected","No",IF($H85="Accepted",IF(OR($I85="",$J85=""),"",IF(AND($I85="No",$J85=0),"Yes","No")),"")))))</f>
        <v/>
      </c>
      <c r="Q85" s="31">
        <f>IF($A85="","",IF(OR($B85="",$G85=""),"",IF($G85&lt;$B85,"",$G85-$B85)))</f>
        <v/>
      </c>
      <c r="R85" s="32">
        <f>IF($A85="","",IF(COUNTIF($A$2:$A$501,$A85)&gt;1,"Duplicate Claim Record ID",IF($B85="","Missing Initial Submission Date",IF(OR($C85="",$D85="",$E85=""),"Missing Required Classification",IF($F85="","Missing Billed Amount",IF(AND($G85&lt;&gt;"",$G85&lt;$B85),"First Response Date Before Submission",IF(AND($H85&lt;&gt;"",$H85&lt;&gt;"Pending",$G85=""),"Missing First Response Date",IF(AND($H85="Accepted",OR($I85="",$J85="")),"Missing Clean-Claim Inputs",IF(AND($L85&lt;&gt;"",$L85&lt;$B85),"Disposition Date Before Submission",IF(AND($K85&lt;&gt;"",$L85=""),"Missing Final Disposition Date","")))))))))</f>
        <v/>
      </c>
    </row>
    <row r="86">
      <c r="A86" s="25" t="n"/>
      <c r="B86" s="47" t="n"/>
      <c r="C86" s="25" t="n"/>
      <c r="D86" s="25" t="n"/>
      <c r="E86" s="25" t="n"/>
      <c r="F86" s="48" t="n"/>
      <c r="G86" s="47" t="n"/>
      <c r="H86" s="25" t="n"/>
      <c r="I86" s="25" t="n"/>
      <c r="J86" s="28" t="n"/>
      <c r="K86" s="25" t="n"/>
      <c r="L86" s="47" t="n"/>
      <c r="M86" s="25" t="n"/>
      <c r="N86" s="25" t="n"/>
      <c r="O86" s="29" t="n"/>
      <c r="P86" s="30">
        <f>IF($A86="","",IF(OR($B86="",$H86=""),"",IF($H86="Pending","",IF($H86="Rejected","No",IF($H86="Accepted",IF(OR($I86="",$J86=""),"",IF(AND($I86="No",$J86=0),"Yes","No")),"")))))</f>
        <v/>
      </c>
      <c r="Q86" s="31">
        <f>IF($A86="","",IF(OR($B86="",$G86=""),"",IF($G86&lt;$B86,"",$G86-$B86)))</f>
        <v/>
      </c>
      <c r="R86" s="32">
        <f>IF($A86="","",IF(COUNTIF($A$2:$A$501,$A86)&gt;1,"Duplicate Claim Record ID",IF($B86="","Missing Initial Submission Date",IF(OR($C86="",$D86="",$E86=""),"Missing Required Classification",IF($F86="","Missing Billed Amount",IF(AND($G86&lt;&gt;"",$G86&lt;$B86),"First Response Date Before Submission",IF(AND($H86&lt;&gt;"",$H86&lt;&gt;"Pending",$G86=""),"Missing First Response Date",IF(AND($H86="Accepted",OR($I86="",$J86="")),"Missing Clean-Claim Inputs",IF(AND($L86&lt;&gt;"",$L86&lt;$B86),"Disposition Date Before Submission",IF(AND($K86&lt;&gt;"",$L86=""),"Missing Final Disposition Date","")))))))))</f>
        <v/>
      </c>
    </row>
    <row r="87">
      <c r="A87" s="25" t="n"/>
      <c r="B87" s="47" t="n"/>
      <c r="C87" s="25" t="n"/>
      <c r="D87" s="25" t="n"/>
      <c r="E87" s="25" t="n"/>
      <c r="F87" s="48" t="n"/>
      <c r="G87" s="47" t="n"/>
      <c r="H87" s="25" t="n"/>
      <c r="I87" s="25" t="n"/>
      <c r="J87" s="28" t="n"/>
      <c r="K87" s="25" t="n"/>
      <c r="L87" s="47" t="n"/>
      <c r="M87" s="25" t="n"/>
      <c r="N87" s="25" t="n"/>
      <c r="O87" s="29" t="n"/>
      <c r="P87" s="30">
        <f>IF($A87="","",IF(OR($B87="",$H87=""),"",IF($H87="Pending","",IF($H87="Rejected","No",IF($H87="Accepted",IF(OR($I87="",$J87=""),"",IF(AND($I87="No",$J87=0),"Yes","No")),"")))))</f>
        <v/>
      </c>
      <c r="Q87" s="31">
        <f>IF($A87="","",IF(OR($B87="",$G87=""),"",IF($G87&lt;$B87,"",$G87-$B87)))</f>
        <v/>
      </c>
      <c r="R87" s="32">
        <f>IF($A87="","",IF(COUNTIF($A$2:$A$501,$A87)&gt;1,"Duplicate Claim Record ID",IF($B87="","Missing Initial Submission Date",IF(OR($C87="",$D87="",$E87=""),"Missing Required Classification",IF($F87="","Missing Billed Amount",IF(AND($G87&lt;&gt;"",$G87&lt;$B87),"First Response Date Before Submission",IF(AND($H87&lt;&gt;"",$H87&lt;&gt;"Pending",$G87=""),"Missing First Response Date",IF(AND($H87="Accepted",OR($I87="",$J87="")),"Missing Clean-Claim Inputs",IF(AND($L87&lt;&gt;"",$L87&lt;$B87),"Disposition Date Before Submission",IF(AND($K87&lt;&gt;"",$L87=""),"Missing Final Disposition Date","")))))))))</f>
        <v/>
      </c>
    </row>
    <row r="88">
      <c r="A88" s="25" t="n"/>
      <c r="B88" s="47" t="n"/>
      <c r="C88" s="25" t="n"/>
      <c r="D88" s="25" t="n"/>
      <c r="E88" s="25" t="n"/>
      <c r="F88" s="48" t="n"/>
      <c r="G88" s="47" t="n"/>
      <c r="H88" s="25" t="n"/>
      <c r="I88" s="25" t="n"/>
      <c r="J88" s="28" t="n"/>
      <c r="K88" s="25" t="n"/>
      <c r="L88" s="47" t="n"/>
      <c r="M88" s="25" t="n"/>
      <c r="N88" s="25" t="n"/>
      <c r="O88" s="29" t="n"/>
      <c r="P88" s="30">
        <f>IF($A88="","",IF(OR($B88="",$H88=""),"",IF($H88="Pending","",IF($H88="Rejected","No",IF($H88="Accepted",IF(OR($I88="",$J88=""),"",IF(AND($I88="No",$J88=0),"Yes","No")),"")))))</f>
        <v/>
      </c>
      <c r="Q88" s="31">
        <f>IF($A88="","",IF(OR($B88="",$G88=""),"",IF($G88&lt;$B88,"",$G88-$B88)))</f>
        <v/>
      </c>
      <c r="R88" s="32">
        <f>IF($A88="","",IF(COUNTIF($A$2:$A$501,$A88)&gt;1,"Duplicate Claim Record ID",IF($B88="","Missing Initial Submission Date",IF(OR($C88="",$D88="",$E88=""),"Missing Required Classification",IF($F88="","Missing Billed Amount",IF(AND($G88&lt;&gt;"",$G88&lt;$B88),"First Response Date Before Submission",IF(AND($H88&lt;&gt;"",$H88&lt;&gt;"Pending",$G88=""),"Missing First Response Date",IF(AND($H88="Accepted",OR($I88="",$J88="")),"Missing Clean-Claim Inputs",IF(AND($L88&lt;&gt;"",$L88&lt;$B88),"Disposition Date Before Submission",IF(AND($K88&lt;&gt;"",$L88=""),"Missing Final Disposition Date","")))))))))</f>
        <v/>
      </c>
    </row>
    <row r="89">
      <c r="A89" s="25" t="n"/>
      <c r="B89" s="47" t="n"/>
      <c r="C89" s="25" t="n"/>
      <c r="D89" s="25" t="n"/>
      <c r="E89" s="25" t="n"/>
      <c r="F89" s="48" t="n"/>
      <c r="G89" s="47" t="n"/>
      <c r="H89" s="25" t="n"/>
      <c r="I89" s="25" t="n"/>
      <c r="J89" s="28" t="n"/>
      <c r="K89" s="25" t="n"/>
      <c r="L89" s="47" t="n"/>
      <c r="M89" s="25" t="n"/>
      <c r="N89" s="25" t="n"/>
      <c r="O89" s="29" t="n"/>
      <c r="P89" s="30">
        <f>IF($A89="","",IF(OR($B89="",$H89=""),"",IF($H89="Pending","",IF($H89="Rejected","No",IF($H89="Accepted",IF(OR($I89="",$J89=""),"",IF(AND($I89="No",$J89=0),"Yes","No")),"")))))</f>
        <v/>
      </c>
      <c r="Q89" s="31">
        <f>IF($A89="","",IF(OR($B89="",$G89=""),"",IF($G89&lt;$B89,"",$G89-$B89)))</f>
        <v/>
      </c>
      <c r="R89" s="32">
        <f>IF($A89="","",IF(COUNTIF($A$2:$A$501,$A89)&gt;1,"Duplicate Claim Record ID",IF($B89="","Missing Initial Submission Date",IF(OR($C89="",$D89="",$E89=""),"Missing Required Classification",IF($F89="","Missing Billed Amount",IF(AND($G89&lt;&gt;"",$G89&lt;$B89),"First Response Date Before Submission",IF(AND($H89&lt;&gt;"",$H89&lt;&gt;"Pending",$G89=""),"Missing First Response Date",IF(AND($H89="Accepted",OR($I89="",$J89="")),"Missing Clean-Claim Inputs",IF(AND($L89&lt;&gt;"",$L89&lt;$B89),"Disposition Date Before Submission",IF(AND($K89&lt;&gt;"",$L89=""),"Missing Final Disposition Date","")))))))))</f>
        <v/>
      </c>
    </row>
    <row r="90">
      <c r="A90" s="25" t="n"/>
      <c r="B90" s="47" t="n"/>
      <c r="C90" s="25" t="n"/>
      <c r="D90" s="25" t="n"/>
      <c r="E90" s="25" t="n"/>
      <c r="F90" s="48" t="n"/>
      <c r="G90" s="47" t="n"/>
      <c r="H90" s="25" t="n"/>
      <c r="I90" s="25" t="n"/>
      <c r="J90" s="28" t="n"/>
      <c r="K90" s="25" t="n"/>
      <c r="L90" s="47" t="n"/>
      <c r="M90" s="25" t="n"/>
      <c r="N90" s="25" t="n"/>
      <c r="O90" s="29" t="n"/>
      <c r="P90" s="30">
        <f>IF($A90="","",IF(OR($B90="",$H90=""),"",IF($H90="Pending","",IF($H90="Rejected","No",IF($H90="Accepted",IF(OR($I90="",$J90=""),"",IF(AND($I90="No",$J90=0),"Yes","No")),"")))))</f>
        <v/>
      </c>
      <c r="Q90" s="31">
        <f>IF($A90="","",IF(OR($B90="",$G90=""),"",IF($G90&lt;$B90,"",$G90-$B90)))</f>
        <v/>
      </c>
      <c r="R90" s="32">
        <f>IF($A90="","",IF(COUNTIF($A$2:$A$501,$A90)&gt;1,"Duplicate Claim Record ID",IF($B90="","Missing Initial Submission Date",IF(OR($C90="",$D90="",$E90=""),"Missing Required Classification",IF($F90="","Missing Billed Amount",IF(AND($G90&lt;&gt;"",$G90&lt;$B90),"First Response Date Before Submission",IF(AND($H90&lt;&gt;"",$H90&lt;&gt;"Pending",$G90=""),"Missing First Response Date",IF(AND($H90="Accepted",OR($I90="",$J90="")),"Missing Clean-Claim Inputs",IF(AND($L90&lt;&gt;"",$L90&lt;$B90),"Disposition Date Before Submission",IF(AND($K90&lt;&gt;"",$L90=""),"Missing Final Disposition Date","")))))))))</f>
        <v/>
      </c>
    </row>
    <row r="91">
      <c r="A91" s="25" t="n"/>
      <c r="B91" s="47" t="n"/>
      <c r="C91" s="25" t="n"/>
      <c r="D91" s="25" t="n"/>
      <c r="E91" s="25" t="n"/>
      <c r="F91" s="48" t="n"/>
      <c r="G91" s="47" t="n"/>
      <c r="H91" s="25" t="n"/>
      <c r="I91" s="25" t="n"/>
      <c r="J91" s="28" t="n"/>
      <c r="K91" s="25" t="n"/>
      <c r="L91" s="47" t="n"/>
      <c r="M91" s="25" t="n"/>
      <c r="N91" s="25" t="n"/>
      <c r="O91" s="29" t="n"/>
      <c r="P91" s="30">
        <f>IF($A91="","",IF(OR($B91="",$H91=""),"",IF($H91="Pending","",IF($H91="Rejected","No",IF($H91="Accepted",IF(OR($I91="",$J91=""),"",IF(AND($I91="No",$J91=0),"Yes","No")),"")))))</f>
        <v/>
      </c>
      <c r="Q91" s="31">
        <f>IF($A91="","",IF(OR($B91="",$G91=""),"",IF($G91&lt;$B91,"",$G91-$B91)))</f>
        <v/>
      </c>
      <c r="R91" s="32">
        <f>IF($A91="","",IF(COUNTIF($A$2:$A$501,$A91)&gt;1,"Duplicate Claim Record ID",IF($B91="","Missing Initial Submission Date",IF(OR($C91="",$D91="",$E91=""),"Missing Required Classification",IF($F91="","Missing Billed Amount",IF(AND($G91&lt;&gt;"",$G91&lt;$B91),"First Response Date Before Submission",IF(AND($H91&lt;&gt;"",$H91&lt;&gt;"Pending",$G91=""),"Missing First Response Date",IF(AND($H91="Accepted",OR($I91="",$J91="")),"Missing Clean-Claim Inputs",IF(AND($L91&lt;&gt;"",$L91&lt;$B91),"Disposition Date Before Submission",IF(AND($K91&lt;&gt;"",$L91=""),"Missing Final Disposition Date","")))))))))</f>
        <v/>
      </c>
    </row>
    <row r="92">
      <c r="A92" s="25" t="n"/>
      <c r="B92" s="47" t="n"/>
      <c r="C92" s="25" t="n"/>
      <c r="D92" s="25" t="n"/>
      <c r="E92" s="25" t="n"/>
      <c r="F92" s="48" t="n"/>
      <c r="G92" s="47" t="n"/>
      <c r="H92" s="25" t="n"/>
      <c r="I92" s="25" t="n"/>
      <c r="J92" s="28" t="n"/>
      <c r="K92" s="25" t="n"/>
      <c r="L92" s="47" t="n"/>
      <c r="M92" s="25" t="n"/>
      <c r="N92" s="25" t="n"/>
      <c r="O92" s="29" t="n"/>
      <c r="P92" s="30">
        <f>IF($A92="","",IF(OR($B92="",$H92=""),"",IF($H92="Pending","",IF($H92="Rejected","No",IF($H92="Accepted",IF(OR($I92="",$J92=""),"",IF(AND($I92="No",$J92=0),"Yes","No")),"")))))</f>
        <v/>
      </c>
      <c r="Q92" s="31">
        <f>IF($A92="","",IF(OR($B92="",$G92=""),"",IF($G92&lt;$B92,"",$G92-$B92)))</f>
        <v/>
      </c>
      <c r="R92" s="32">
        <f>IF($A92="","",IF(COUNTIF($A$2:$A$501,$A92)&gt;1,"Duplicate Claim Record ID",IF($B92="","Missing Initial Submission Date",IF(OR($C92="",$D92="",$E92=""),"Missing Required Classification",IF($F92="","Missing Billed Amount",IF(AND($G92&lt;&gt;"",$G92&lt;$B92),"First Response Date Before Submission",IF(AND($H92&lt;&gt;"",$H92&lt;&gt;"Pending",$G92=""),"Missing First Response Date",IF(AND($H92="Accepted",OR($I92="",$J92="")),"Missing Clean-Claim Inputs",IF(AND($L92&lt;&gt;"",$L92&lt;$B92),"Disposition Date Before Submission",IF(AND($K92&lt;&gt;"",$L92=""),"Missing Final Disposition Date","")))))))))</f>
        <v/>
      </c>
    </row>
    <row r="93">
      <c r="A93" s="25" t="n"/>
      <c r="B93" s="47" t="n"/>
      <c r="C93" s="25" t="n"/>
      <c r="D93" s="25" t="n"/>
      <c r="E93" s="25" t="n"/>
      <c r="F93" s="48" t="n"/>
      <c r="G93" s="47" t="n"/>
      <c r="H93" s="25" t="n"/>
      <c r="I93" s="25" t="n"/>
      <c r="J93" s="28" t="n"/>
      <c r="K93" s="25" t="n"/>
      <c r="L93" s="47" t="n"/>
      <c r="M93" s="25" t="n"/>
      <c r="N93" s="25" t="n"/>
      <c r="O93" s="29" t="n"/>
      <c r="P93" s="30">
        <f>IF($A93="","",IF(OR($B93="",$H93=""),"",IF($H93="Pending","",IF($H93="Rejected","No",IF($H93="Accepted",IF(OR($I93="",$J93=""),"",IF(AND($I93="No",$J93=0),"Yes","No")),"")))))</f>
        <v/>
      </c>
      <c r="Q93" s="31">
        <f>IF($A93="","",IF(OR($B93="",$G93=""),"",IF($G93&lt;$B93,"",$G93-$B93)))</f>
        <v/>
      </c>
      <c r="R93" s="32">
        <f>IF($A93="","",IF(COUNTIF($A$2:$A$501,$A93)&gt;1,"Duplicate Claim Record ID",IF($B93="","Missing Initial Submission Date",IF(OR($C93="",$D93="",$E93=""),"Missing Required Classification",IF($F93="","Missing Billed Amount",IF(AND($G93&lt;&gt;"",$G93&lt;$B93),"First Response Date Before Submission",IF(AND($H93&lt;&gt;"",$H93&lt;&gt;"Pending",$G93=""),"Missing First Response Date",IF(AND($H93="Accepted",OR($I93="",$J93="")),"Missing Clean-Claim Inputs",IF(AND($L93&lt;&gt;"",$L93&lt;$B93),"Disposition Date Before Submission",IF(AND($K93&lt;&gt;"",$L93=""),"Missing Final Disposition Date","")))))))))</f>
        <v/>
      </c>
    </row>
    <row r="94">
      <c r="A94" s="25" t="n"/>
      <c r="B94" s="47" t="n"/>
      <c r="C94" s="25" t="n"/>
      <c r="D94" s="25" t="n"/>
      <c r="E94" s="25" t="n"/>
      <c r="F94" s="48" t="n"/>
      <c r="G94" s="47" t="n"/>
      <c r="H94" s="25" t="n"/>
      <c r="I94" s="25" t="n"/>
      <c r="J94" s="28" t="n"/>
      <c r="K94" s="25" t="n"/>
      <c r="L94" s="47" t="n"/>
      <c r="M94" s="25" t="n"/>
      <c r="N94" s="25" t="n"/>
      <c r="O94" s="29" t="n"/>
      <c r="P94" s="30">
        <f>IF($A94="","",IF(OR($B94="",$H94=""),"",IF($H94="Pending","",IF($H94="Rejected","No",IF($H94="Accepted",IF(OR($I94="",$J94=""),"",IF(AND($I94="No",$J94=0),"Yes","No")),"")))))</f>
        <v/>
      </c>
      <c r="Q94" s="31">
        <f>IF($A94="","",IF(OR($B94="",$G94=""),"",IF($G94&lt;$B94,"",$G94-$B94)))</f>
        <v/>
      </c>
      <c r="R94" s="32">
        <f>IF($A94="","",IF(COUNTIF($A$2:$A$501,$A94)&gt;1,"Duplicate Claim Record ID",IF($B94="","Missing Initial Submission Date",IF(OR($C94="",$D94="",$E94=""),"Missing Required Classification",IF($F94="","Missing Billed Amount",IF(AND($G94&lt;&gt;"",$G94&lt;$B94),"First Response Date Before Submission",IF(AND($H94&lt;&gt;"",$H94&lt;&gt;"Pending",$G94=""),"Missing First Response Date",IF(AND($H94="Accepted",OR($I94="",$J94="")),"Missing Clean-Claim Inputs",IF(AND($L94&lt;&gt;"",$L94&lt;$B94),"Disposition Date Before Submission",IF(AND($K94&lt;&gt;"",$L94=""),"Missing Final Disposition Date","")))))))))</f>
        <v/>
      </c>
    </row>
    <row r="95">
      <c r="A95" s="25" t="n"/>
      <c r="B95" s="47" t="n"/>
      <c r="C95" s="25" t="n"/>
      <c r="D95" s="25" t="n"/>
      <c r="E95" s="25" t="n"/>
      <c r="F95" s="48" t="n"/>
      <c r="G95" s="47" t="n"/>
      <c r="H95" s="25" t="n"/>
      <c r="I95" s="25" t="n"/>
      <c r="J95" s="28" t="n"/>
      <c r="K95" s="25" t="n"/>
      <c r="L95" s="47" t="n"/>
      <c r="M95" s="25" t="n"/>
      <c r="N95" s="25" t="n"/>
      <c r="O95" s="29" t="n"/>
      <c r="P95" s="30">
        <f>IF($A95="","",IF(OR($B95="",$H95=""),"",IF($H95="Pending","",IF($H95="Rejected","No",IF($H95="Accepted",IF(OR($I95="",$J95=""),"",IF(AND($I95="No",$J95=0),"Yes","No")),"")))))</f>
        <v/>
      </c>
      <c r="Q95" s="31">
        <f>IF($A95="","",IF(OR($B95="",$G95=""),"",IF($G95&lt;$B95,"",$G95-$B95)))</f>
        <v/>
      </c>
      <c r="R95" s="32">
        <f>IF($A95="","",IF(COUNTIF($A$2:$A$501,$A95)&gt;1,"Duplicate Claim Record ID",IF($B95="","Missing Initial Submission Date",IF(OR($C95="",$D95="",$E95=""),"Missing Required Classification",IF($F95="","Missing Billed Amount",IF(AND($G95&lt;&gt;"",$G95&lt;$B95),"First Response Date Before Submission",IF(AND($H95&lt;&gt;"",$H95&lt;&gt;"Pending",$G95=""),"Missing First Response Date",IF(AND($H95="Accepted",OR($I95="",$J95="")),"Missing Clean-Claim Inputs",IF(AND($L95&lt;&gt;"",$L95&lt;$B95),"Disposition Date Before Submission",IF(AND($K95&lt;&gt;"",$L95=""),"Missing Final Disposition Date","")))))))))</f>
        <v/>
      </c>
    </row>
    <row r="96">
      <c r="A96" s="25" t="n"/>
      <c r="B96" s="47" t="n"/>
      <c r="C96" s="25" t="n"/>
      <c r="D96" s="25" t="n"/>
      <c r="E96" s="25" t="n"/>
      <c r="F96" s="48" t="n"/>
      <c r="G96" s="47" t="n"/>
      <c r="H96" s="25" t="n"/>
      <c r="I96" s="25" t="n"/>
      <c r="J96" s="28" t="n"/>
      <c r="K96" s="25" t="n"/>
      <c r="L96" s="47" t="n"/>
      <c r="M96" s="25" t="n"/>
      <c r="N96" s="25" t="n"/>
      <c r="O96" s="29" t="n"/>
      <c r="P96" s="30">
        <f>IF($A96="","",IF(OR($B96="",$H96=""),"",IF($H96="Pending","",IF($H96="Rejected","No",IF($H96="Accepted",IF(OR($I96="",$J96=""),"",IF(AND($I96="No",$J96=0),"Yes","No")),"")))))</f>
        <v/>
      </c>
      <c r="Q96" s="31">
        <f>IF($A96="","",IF(OR($B96="",$G96=""),"",IF($G96&lt;$B96,"",$G96-$B96)))</f>
        <v/>
      </c>
      <c r="R96" s="32">
        <f>IF($A96="","",IF(COUNTIF($A$2:$A$501,$A96)&gt;1,"Duplicate Claim Record ID",IF($B96="","Missing Initial Submission Date",IF(OR($C96="",$D96="",$E96=""),"Missing Required Classification",IF($F96="","Missing Billed Amount",IF(AND($G96&lt;&gt;"",$G96&lt;$B96),"First Response Date Before Submission",IF(AND($H96&lt;&gt;"",$H96&lt;&gt;"Pending",$G96=""),"Missing First Response Date",IF(AND($H96="Accepted",OR($I96="",$J96="")),"Missing Clean-Claim Inputs",IF(AND($L96&lt;&gt;"",$L96&lt;$B96),"Disposition Date Before Submission",IF(AND($K96&lt;&gt;"",$L96=""),"Missing Final Disposition Date","")))))))))</f>
        <v/>
      </c>
    </row>
    <row r="97">
      <c r="A97" s="25" t="n"/>
      <c r="B97" s="47" t="n"/>
      <c r="C97" s="25" t="n"/>
      <c r="D97" s="25" t="n"/>
      <c r="E97" s="25" t="n"/>
      <c r="F97" s="48" t="n"/>
      <c r="G97" s="47" t="n"/>
      <c r="H97" s="25" t="n"/>
      <c r="I97" s="25" t="n"/>
      <c r="J97" s="28" t="n"/>
      <c r="K97" s="25" t="n"/>
      <c r="L97" s="47" t="n"/>
      <c r="M97" s="25" t="n"/>
      <c r="N97" s="25" t="n"/>
      <c r="O97" s="29" t="n"/>
      <c r="P97" s="30">
        <f>IF($A97="","",IF(OR($B97="",$H97=""),"",IF($H97="Pending","",IF($H97="Rejected","No",IF($H97="Accepted",IF(OR($I97="",$J97=""),"",IF(AND($I97="No",$J97=0),"Yes","No")),"")))))</f>
        <v/>
      </c>
      <c r="Q97" s="31">
        <f>IF($A97="","",IF(OR($B97="",$G97=""),"",IF($G97&lt;$B97,"",$G97-$B97)))</f>
        <v/>
      </c>
      <c r="R97" s="32">
        <f>IF($A97="","",IF(COUNTIF($A$2:$A$501,$A97)&gt;1,"Duplicate Claim Record ID",IF($B97="","Missing Initial Submission Date",IF(OR($C97="",$D97="",$E97=""),"Missing Required Classification",IF($F97="","Missing Billed Amount",IF(AND($G97&lt;&gt;"",$G97&lt;$B97),"First Response Date Before Submission",IF(AND($H97&lt;&gt;"",$H97&lt;&gt;"Pending",$G97=""),"Missing First Response Date",IF(AND($H97="Accepted",OR($I97="",$J97="")),"Missing Clean-Claim Inputs",IF(AND($L97&lt;&gt;"",$L97&lt;$B97),"Disposition Date Before Submission",IF(AND($K97&lt;&gt;"",$L97=""),"Missing Final Disposition Date","")))))))))</f>
        <v/>
      </c>
    </row>
    <row r="98">
      <c r="A98" s="25" t="n"/>
      <c r="B98" s="47" t="n"/>
      <c r="C98" s="25" t="n"/>
      <c r="D98" s="25" t="n"/>
      <c r="E98" s="25" t="n"/>
      <c r="F98" s="48" t="n"/>
      <c r="G98" s="47" t="n"/>
      <c r="H98" s="25" t="n"/>
      <c r="I98" s="25" t="n"/>
      <c r="J98" s="28" t="n"/>
      <c r="K98" s="25" t="n"/>
      <c r="L98" s="47" t="n"/>
      <c r="M98" s="25" t="n"/>
      <c r="N98" s="25" t="n"/>
      <c r="O98" s="29" t="n"/>
      <c r="P98" s="30">
        <f>IF($A98="","",IF(OR($B98="",$H98=""),"",IF($H98="Pending","",IF($H98="Rejected","No",IF($H98="Accepted",IF(OR($I98="",$J98=""),"",IF(AND($I98="No",$J98=0),"Yes","No")),"")))))</f>
        <v/>
      </c>
      <c r="Q98" s="31">
        <f>IF($A98="","",IF(OR($B98="",$G98=""),"",IF($G98&lt;$B98,"",$G98-$B98)))</f>
        <v/>
      </c>
      <c r="R98" s="32">
        <f>IF($A98="","",IF(COUNTIF($A$2:$A$501,$A98)&gt;1,"Duplicate Claim Record ID",IF($B98="","Missing Initial Submission Date",IF(OR($C98="",$D98="",$E98=""),"Missing Required Classification",IF($F98="","Missing Billed Amount",IF(AND($G98&lt;&gt;"",$G98&lt;$B98),"First Response Date Before Submission",IF(AND($H98&lt;&gt;"",$H98&lt;&gt;"Pending",$G98=""),"Missing First Response Date",IF(AND($H98="Accepted",OR($I98="",$J98="")),"Missing Clean-Claim Inputs",IF(AND($L98&lt;&gt;"",$L98&lt;$B98),"Disposition Date Before Submission",IF(AND($K98&lt;&gt;"",$L98=""),"Missing Final Disposition Date","")))))))))</f>
        <v/>
      </c>
    </row>
    <row r="99">
      <c r="A99" s="25" t="n"/>
      <c r="B99" s="47" t="n"/>
      <c r="C99" s="25" t="n"/>
      <c r="D99" s="25" t="n"/>
      <c r="E99" s="25" t="n"/>
      <c r="F99" s="48" t="n"/>
      <c r="G99" s="47" t="n"/>
      <c r="H99" s="25" t="n"/>
      <c r="I99" s="25" t="n"/>
      <c r="J99" s="28" t="n"/>
      <c r="K99" s="25" t="n"/>
      <c r="L99" s="47" t="n"/>
      <c r="M99" s="25" t="n"/>
      <c r="N99" s="25" t="n"/>
      <c r="O99" s="29" t="n"/>
      <c r="P99" s="30">
        <f>IF($A99="","",IF(OR($B99="",$H99=""),"",IF($H99="Pending","",IF($H99="Rejected","No",IF($H99="Accepted",IF(OR($I99="",$J99=""),"",IF(AND($I99="No",$J99=0),"Yes","No")),"")))))</f>
        <v/>
      </c>
      <c r="Q99" s="31">
        <f>IF($A99="","",IF(OR($B99="",$G99=""),"",IF($G99&lt;$B99,"",$G99-$B99)))</f>
        <v/>
      </c>
      <c r="R99" s="32">
        <f>IF($A99="","",IF(COUNTIF($A$2:$A$501,$A99)&gt;1,"Duplicate Claim Record ID",IF($B99="","Missing Initial Submission Date",IF(OR($C99="",$D99="",$E99=""),"Missing Required Classification",IF($F99="","Missing Billed Amount",IF(AND($G99&lt;&gt;"",$G99&lt;$B99),"First Response Date Before Submission",IF(AND($H99&lt;&gt;"",$H99&lt;&gt;"Pending",$G99=""),"Missing First Response Date",IF(AND($H99="Accepted",OR($I99="",$J99="")),"Missing Clean-Claim Inputs",IF(AND($L99&lt;&gt;"",$L99&lt;$B99),"Disposition Date Before Submission",IF(AND($K99&lt;&gt;"",$L99=""),"Missing Final Disposition Date","")))))))))</f>
        <v/>
      </c>
    </row>
    <row r="100">
      <c r="A100" s="25" t="n"/>
      <c r="B100" s="47" t="n"/>
      <c r="C100" s="25" t="n"/>
      <c r="D100" s="25" t="n"/>
      <c r="E100" s="25" t="n"/>
      <c r="F100" s="48" t="n"/>
      <c r="G100" s="47" t="n"/>
      <c r="H100" s="25" t="n"/>
      <c r="I100" s="25" t="n"/>
      <c r="J100" s="28" t="n"/>
      <c r="K100" s="25" t="n"/>
      <c r="L100" s="47" t="n"/>
      <c r="M100" s="25" t="n"/>
      <c r="N100" s="25" t="n"/>
      <c r="O100" s="29" t="n"/>
      <c r="P100" s="30">
        <f>IF($A100="","",IF(OR($B100="",$H100=""),"",IF($H100="Pending","",IF($H100="Rejected","No",IF($H100="Accepted",IF(OR($I100="",$J100=""),"",IF(AND($I100="No",$J100=0),"Yes","No")),"")))))</f>
        <v/>
      </c>
      <c r="Q100" s="31">
        <f>IF($A100="","",IF(OR($B100="",$G100=""),"",IF($G100&lt;$B100,"",$G100-$B100)))</f>
        <v/>
      </c>
      <c r="R100" s="32">
        <f>IF($A100="","",IF(COUNTIF($A$2:$A$501,$A100)&gt;1,"Duplicate Claim Record ID",IF($B100="","Missing Initial Submission Date",IF(OR($C100="",$D100="",$E100=""),"Missing Required Classification",IF($F100="","Missing Billed Amount",IF(AND($G100&lt;&gt;"",$G100&lt;$B100),"First Response Date Before Submission",IF(AND($H100&lt;&gt;"",$H100&lt;&gt;"Pending",$G100=""),"Missing First Response Date",IF(AND($H100="Accepted",OR($I100="",$J100="")),"Missing Clean-Claim Inputs",IF(AND($L100&lt;&gt;"",$L100&lt;$B100),"Disposition Date Before Submission",IF(AND($K100&lt;&gt;"",$L100=""),"Missing Final Disposition Date","")))))))))</f>
        <v/>
      </c>
    </row>
    <row r="101">
      <c r="A101" s="25" t="n"/>
      <c r="B101" s="47" t="n"/>
      <c r="C101" s="25" t="n"/>
      <c r="D101" s="25" t="n"/>
      <c r="E101" s="25" t="n"/>
      <c r="F101" s="48" t="n"/>
      <c r="G101" s="47" t="n"/>
      <c r="H101" s="25" t="n"/>
      <c r="I101" s="25" t="n"/>
      <c r="J101" s="28" t="n"/>
      <c r="K101" s="25" t="n"/>
      <c r="L101" s="47" t="n"/>
      <c r="M101" s="25" t="n"/>
      <c r="N101" s="25" t="n"/>
      <c r="O101" s="29" t="n"/>
      <c r="P101" s="30">
        <f>IF($A101="","",IF(OR($B101="",$H101=""),"",IF($H101="Pending","",IF($H101="Rejected","No",IF($H101="Accepted",IF(OR($I101="",$J101=""),"",IF(AND($I101="No",$J101=0),"Yes","No")),"")))))</f>
        <v/>
      </c>
      <c r="Q101" s="31">
        <f>IF($A101="","",IF(OR($B101="",$G101=""),"",IF($G101&lt;$B101,"",$G101-$B101)))</f>
        <v/>
      </c>
      <c r="R101" s="32">
        <f>IF($A101="","",IF(COUNTIF($A$2:$A$501,$A101)&gt;1,"Duplicate Claim Record ID",IF($B101="","Missing Initial Submission Date",IF(OR($C101="",$D101="",$E101=""),"Missing Required Classification",IF($F101="","Missing Billed Amount",IF(AND($G101&lt;&gt;"",$G101&lt;$B101),"First Response Date Before Submission",IF(AND($H101&lt;&gt;"",$H101&lt;&gt;"Pending",$G101=""),"Missing First Response Date",IF(AND($H101="Accepted",OR($I101="",$J101="")),"Missing Clean-Claim Inputs",IF(AND($L101&lt;&gt;"",$L101&lt;$B101),"Disposition Date Before Submission",IF(AND($K101&lt;&gt;"",$L101=""),"Missing Final Disposition Date","")))))))))</f>
        <v/>
      </c>
    </row>
    <row r="102">
      <c r="A102" s="25" t="n"/>
      <c r="B102" s="47" t="n"/>
      <c r="C102" s="25" t="n"/>
      <c r="D102" s="25" t="n"/>
      <c r="E102" s="25" t="n"/>
      <c r="F102" s="48" t="n"/>
      <c r="G102" s="47" t="n"/>
      <c r="H102" s="25" t="n"/>
      <c r="I102" s="25" t="n"/>
      <c r="J102" s="28" t="n"/>
      <c r="K102" s="25" t="n"/>
      <c r="L102" s="47" t="n"/>
      <c r="M102" s="25" t="n"/>
      <c r="N102" s="25" t="n"/>
      <c r="O102" s="29" t="n"/>
      <c r="P102" s="30">
        <f>IF($A102="","",IF(OR($B102="",$H102=""),"",IF($H102="Pending","",IF($H102="Rejected","No",IF($H102="Accepted",IF(OR($I102="",$J102=""),"",IF(AND($I102="No",$J102=0),"Yes","No")),"")))))</f>
        <v/>
      </c>
      <c r="Q102" s="31">
        <f>IF($A102="","",IF(OR($B102="",$G102=""),"",IF($G102&lt;$B102,"",$G102-$B102)))</f>
        <v/>
      </c>
      <c r="R102" s="32">
        <f>IF($A102="","",IF(COUNTIF($A$2:$A$501,$A102)&gt;1,"Duplicate Claim Record ID",IF($B102="","Missing Initial Submission Date",IF(OR($C102="",$D102="",$E102=""),"Missing Required Classification",IF($F102="","Missing Billed Amount",IF(AND($G102&lt;&gt;"",$G102&lt;$B102),"First Response Date Before Submission",IF(AND($H102&lt;&gt;"",$H102&lt;&gt;"Pending",$G102=""),"Missing First Response Date",IF(AND($H102="Accepted",OR($I102="",$J102="")),"Missing Clean-Claim Inputs",IF(AND($L102&lt;&gt;"",$L102&lt;$B102),"Disposition Date Before Submission",IF(AND($K102&lt;&gt;"",$L102=""),"Missing Final Disposition Date","")))))))))</f>
        <v/>
      </c>
    </row>
    <row r="103">
      <c r="A103" s="25" t="n"/>
      <c r="B103" s="47" t="n"/>
      <c r="C103" s="25" t="n"/>
      <c r="D103" s="25" t="n"/>
      <c r="E103" s="25" t="n"/>
      <c r="F103" s="48" t="n"/>
      <c r="G103" s="47" t="n"/>
      <c r="H103" s="25" t="n"/>
      <c r="I103" s="25" t="n"/>
      <c r="J103" s="28" t="n"/>
      <c r="K103" s="25" t="n"/>
      <c r="L103" s="47" t="n"/>
      <c r="M103" s="25" t="n"/>
      <c r="N103" s="25" t="n"/>
      <c r="O103" s="29" t="n"/>
      <c r="P103" s="30">
        <f>IF($A103="","",IF(OR($B103="",$H103=""),"",IF($H103="Pending","",IF($H103="Rejected","No",IF($H103="Accepted",IF(OR($I103="",$J103=""),"",IF(AND($I103="No",$J103=0),"Yes","No")),"")))))</f>
        <v/>
      </c>
      <c r="Q103" s="31">
        <f>IF($A103="","",IF(OR($B103="",$G103=""),"",IF($G103&lt;$B103,"",$G103-$B103)))</f>
        <v/>
      </c>
      <c r="R103" s="32">
        <f>IF($A103="","",IF(COUNTIF($A$2:$A$501,$A103)&gt;1,"Duplicate Claim Record ID",IF($B103="","Missing Initial Submission Date",IF(OR($C103="",$D103="",$E103=""),"Missing Required Classification",IF($F103="","Missing Billed Amount",IF(AND($G103&lt;&gt;"",$G103&lt;$B103),"First Response Date Before Submission",IF(AND($H103&lt;&gt;"",$H103&lt;&gt;"Pending",$G103=""),"Missing First Response Date",IF(AND($H103="Accepted",OR($I103="",$J103="")),"Missing Clean-Claim Inputs",IF(AND($L103&lt;&gt;"",$L103&lt;$B103),"Disposition Date Before Submission",IF(AND($K103&lt;&gt;"",$L103=""),"Missing Final Disposition Date","")))))))))</f>
        <v/>
      </c>
    </row>
    <row r="104">
      <c r="A104" s="25" t="n"/>
      <c r="B104" s="47" t="n"/>
      <c r="C104" s="25" t="n"/>
      <c r="D104" s="25" t="n"/>
      <c r="E104" s="25" t="n"/>
      <c r="F104" s="48" t="n"/>
      <c r="G104" s="47" t="n"/>
      <c r="H104" s="25" t="n"/>
      <c r="I104" s="25" t="n"/>
      <c r="J104" s="28" t="n"/>
      <c r="K104" s="25" t="n"/>
      <c r="L104" s="47" t="n"/>
      <c r="M104" s="25" t="n"/>
      <c r="N104" s="25" t="n"/>
      <c r="O104" s="29" t="n"/>
      <c r="P104" s="30">
        <f>IF($A104="","",IF(OR($B104="",$H104=""),"",IF($H104="Pending","",IF($H104="Rejected","No",IF($H104="Accepted",IF(OR($I104="",$J104=""),"",IF(AND($I104="No",$J104=0),"Yes","No")),"")))))</f>
        <v/>
      </c>
      <c r="Q104" s="31">
        <f>IF($A104="","",IF(OR($B104="",$G104=""),"",IF($G104&lt;$B104,"",$G104-$B104)))</f>
        <v/>
      </c>
      <c r="R104" s="32">
        <f>IF($A104="","",IF(COUNTIF($A$2:$A$501,$A104)&gt;1,"Duplicate Claim Record ID",IF($B104="","Missing Initial Submission Date",IF(OR($C104="",$D104="",$E104=""),"Missing Required Classification",IF($F104="","Missing Billed Amount",IF(AND($G104&lt;&gt;"",$G104&lt;$B104),"First Response Date Before Submission",IF(AND($H104&lt;&gt;"",$H104&lt;&gt;"Pending",$G104=""),"Missing First Response Date",IF(AND($H104="Accepted",OR($I104="",$J104="")),"Missing Clean-Claim Inputs",IF(AND($L104&lt;&gt;"",$L104&lt;$B104),"Disposition Date Before Submission",IF(AND($K104&lt;&gt;"",$L104=""),"Missing Final Disposition Date","")))))))))</f>
        <v/>
      </c>
    </row>
    <row r="105">
      <c r="A105" s="25" t="n"/>
      <c r="B105" s="47" t="n"/>
      <c r="C105" s="25" t="n"/>
      <c r="D105" s="25" t="n"/>
      <c r="E105" s="25" t="n"/>
      <c r="F105" s="48" t="n"/>
      <c r="G105" s="47" t="n"/>
      <c r="H105" s="25" t="n"/>
      <c r="I105" s="25" t="n"/>
      <c r="J105" s="28" t="n"/>
      <c r="K105" s="25" t="n"/>
      <c r="L105" s="47" t="n"/>
      <c r="M105" s="25" t="n"/>
      <c r="N105" s="25" t="n"/>
      <c r="O105" s="29" t="n"/>
      <c r="P105" s="30">
        <f>IF($A105="","",IF(OR($B105="",$H105=""),"",IF($H105="Pending","",IF($H105="Rejected","No",IF($H105="Accepted",IF(OR($I105="",$J105=""),"",IF(AND($I105="No",$J105=0),"Yes","No")),"")))))</f>
        <v/>
      </c>
      <c r="Q105" s="31">
        <f>IF($A105="","",IF(OR($B105="",$G105=""),"",IF($G105&lt;$B105,"",$G105-$B105)))</f>
        <v/>
      </c>
      <c r="R105" s="32">
        <f>IF($A105="","",IF(COUNTIF($A$2:$A$501,$A105)&gt;1,"Duplicate Claim Record ID",IF($B105="","Missing Initial Submission Date",IF(OR($C105="",$D105="",$E105=""),"Missing Required Classification",IF($F105="","Missing Billed Amount",IF(AND($G105&lt;&gt;"",$G105&lt;$B105),"First Response Date Before Submission",IF(AND($H105&lt;&gt;"",$H105&lt;&gt;"Pending",$G105=""),"Missing First Response Date",IF(AND($H105="Accepted",OR($I105="",$J105="")),"Missing Clean-Claim Inputs",IF(AND($L105&lt;&gt;"",$L105&lt;$B105),"Disposition Date Before Submission",IF(AND($K105&lt;&gt;"",$L105=""),"Missing Final Disposition Date","")))))))))</f>
        <v/>
      </c>
    </row>
    <row r="106">
      <c r="A106" s="25" t="n"/>
      <c r="B106" s="47" t="n"/>
      <c r="C106" s="25" t="n"/>
      <c r="D106" s="25" t="n"/>
      <c r="E106" s="25" t="n"/>
      <c r="F106" s="48" t="n"/>
      <c r="G106" s="47" t="n"/>
      <c r="H106" s="25" t="n"/>
      <c r="I106" s="25" t="n"/>
      <c r="J106" s="28" t="n"/>
      <c r="K106" s="25" t="n"/>
      <c r="L106" s="47" t="n"/>
      <c r="M106" s="25" t="n"/>
      <c r="N106" s="25" t="n"/>
      <c r="O106" s="29" t="n"/>
      <c r="P106" s="30">
        <f>IF($A106="","",IF(OR($B106="",$H106=""),"",IF($H106="Pending","",IF($H106="Rejected","No",IF($H106="Accepted",IF(OR($I106="",$J106=""),"",IF(AND($I106="No",$J106=0),"Yes","No")),"")))))</f>
        <v/>
      </c>
      <c r="Q106" s="31">
        <f>IF($A106="","",IF(OR($B106="",$G106=""),"",IF($G106&lt;$B106,"",$G106-$B106)))</f>
        <v/>
      </c>
      <c r="R106" s="32">
        <f>IF($A106="","",IF(COUNTIF($A$2:$A$501,$A106)&gt;1,"Duplicate Claim Record ID",IF($B106="","Missing Initial Submission Date",IF(OR($C106="",$D106="",$E106=""),"Missing Required Classification",IF($F106="","Missing Billed Amount",IF(AND($G106&lt;&gt;"",$G106&lt;$B106),"First Response Date Before Submission",IF(AND($H106&lt;&gt;"",$H106&lt;&gt;"Pending",$G106=""),"Missing First Response Date",IF(AND($H106="Accepted",OR($I106="",$J106="")),"Missing Clean-Claim Inputs",IF(AND($L106&lt;&gt;"",$L106&lt;$B106),"Disposition Date Before Submission",IF(AND($K106&lt;&gt;"",$L106=""),"Missing Final Disposition Date","")))))))))</f>
        <v/>
      </c>
    </row>
    <row r="107">
      <c r="A107" s="25" t="n"/>
      <c r="B107" s="47" t="n"/>
      <c r="C107" s="25" t="n"/>
      <c r="D107" s="25" t="n"/>
      <c r="E107" s="25" t="n"/>
      <c r="F107" s="48" t="n"/>
      <c r="G107" s="47" t="n"/>
      <c r="H107" s="25" t="n"/>
      <c r="I107" s="25" t="n"/>
      <c r="J107" s="28" t="n"/>
      <c r="K107" s="25" t="n"/>
      <c r="L107" s="47" t="n"/>
      <c r="M107" s="25" t="n"/>
      <c r="N107" s="25" t="n"/>
      <c r="O107" s="29" t="n"/>
      <c r="P107" s="30">
        <f>IF($A107="","",IF(OR($B107="",$H107=""),"",IF($H107="Pending","",IF($H107="Rejected","No",IF($H107="Accepted",IF(OR($I107="",$J107=""),"",IF(AND($I107="No",$J107=0),"Yes","No")),"")))))</f>
        <v/>
      </c>
      <c r="Q107" s="31">
        <f>IF($A107="","",IF(OR($B107="",$G107=""),"",IF($G107&lt;$B107,"",$G107-$B107)))</f>
        <v/>
      </c>
      <c r="R107" s="32">
        <f>IF($A107="","",IF(COUNTIF($A$2:$A$501,$A107)&gt;1,"Duplicate Claim Record ID",IF($B107="","Missing Initial Submission Date",IF(OR($C107="",$D107="",$E107=""),"Missing Required Classification",IF($F107="","Missing Billed Amount",IF(AND($G107&lt;&gt;"",$G107&lt;$B107),"First Response Date Before Submission",IF(AND($H107&lt;&gt;"",$H107&lt;&gt;"Pending",$G107=""),"Missing First Response Date",IF(AND($H107="Accepted",OR($I107="",$J107="")),"Missing Clean-Claim Inputs",IF(AND($L107&lt;&gt;"",$L107&lt;$B107),"Disposition Date Before Submission",IF(AND($K107&lt;&gt;"",$L107=""),"Missing Final Disposition Date","")))))))))</f>
        <v/>
      </c>
    </row>
    <row r="108">
      <c r="A108" s="25" t="n"/>
      <c r="B108" s="47" t="n"/>
      <c r="C108" s="25" t="n"/>
      <c r="D108" s="25" t="n"/>
      <c r="E108" s="25" t="n"/>
      <c r="F108" s="48" t="n"/>
      <c r="G108" s="47" t="n"/>
      <c r="H108" s="25" t="n"/>
      <c r="I108" s="25" t="n"/>
      <c r="J108" s="28" t="n"/>
      <c r="K108" s="25" t="n"/>
      <c r="L108" s="47" t="n"/>
      <c r="M108" s="25" t="n"/>
      <c r="N108" s="25" t="n"/>
      <c r="O108" s="29" t="n"/>
      <c r="P108" s="30">
        <f>IF($A108="","",IF(OR($B108="",$H108=""),"",IF($H108="Pending","",IF($H108="Rejected","No",IF($H108="Accepted",IF(OR($I108="",$J108=""),"",IF(AND($I108="No",$J108=0),"Yes","No")),"")))))</f>
        <v/>
      </c>
      <c r="Q108" s="31">
        <f>IF($A108="","",IF(OR($B108="",$G108=""),"",IF($G108&lt;$B108,"",$G108-$B108)))</f>
        <v/>
      </c>
      <c r="R108" s="32">
        <f>IF($A108="","",IF(COUNTIF($A$2:$A$501,$A108)&gt;1,"Duplicate Claim Record ID",IF($B108="","Missing Initial Submission Date",IF(OR($C108="",$D108="",$E108=""),"Missing Required Classification",IF($F108="","Missing Billed Amount",IF(AND($G108&lt;&gt;"",$G108&lt;$B108),"First Response Date Before Submission",IF(AND($H108&lt;&gt;"",$H108&lt;&gt;"Pending",$G108=""),"Missing First Response Date",IF(AND($H108="Accepted",OR($I108="",$J108="")),"Missing Clean-Claim Inputs",IF(AND($L108&lt;&gt;"",$L108&lt;$B108),"Disposition Date Before Submission",IF(AND($K108&lt;&gt;"",$L108=""),"Missing Final Disposition Date","")))))))))</f>
        <v/>
      </c>
    </row>
    <row r="109">
      <c r="A109" s="25" t="n"/>
      <c r="B109" s="47" t="n"/>
      <c r="C109" s="25" t="n"/>
      <c r="D109" s="25" t="n"/>
      <c r="E109" s="25" t="n"/>
      <c r="F109" s="48" t="n"/>
      <c r="G109" s="47" t="n"/>
      <c r="H109" s="25" t="n"/>
      <c r="I109" s="25" t="n"/>
      <c r="J109" s="28" t="n"/>
      <c r="K109" s="25" t="n"/>
      <c r="L109" s="47" t="n"/>
      <c r="M109" s="25" t="n"/>
      <c r="N109" s="25" t="n"/>
      <c r="O109" s="29" t="n"/>
      <c r="P109" s="30">
        <f>IF($A109="","",IF(OR($B109="",$H109=""),"",IF($H109="Pending","",IF($H109="Rejected","No",IF($H109="Accepted",IF(OR($I109="",$J109=""),"",IF(AND($I109="No",$J109=0),"Yes","No")),"")))))</f>
        <v/>
      </c>
      <c r="Q109" s="31">
        <f>IF($A109="","",IF(OR($B109="",$G109=""),"",IF($G109&lt;$B109,"",$G109-$B109)))</f>
        <v/>
      </c>
      <c r="R109" s="32">
        <f>IF($A109="","",IF(COUNTIF($A$2:$A$501,$A109)&gt;1,"Duplicate Claim Record ID",IF($B109="","Missing Initial Submission Date",IF(OR($C109="",$D109="",$E109=""),"Missing Required Classification",IF($F109="","Missing Billed Amount",IF(AND($G109&lt;&gt;"",$G109&lt;$B109),"First Response Date Before Submission",IF(AND($H109&lt;&gt;"",$H109&lt;&gt;"Pending",$G109=""),"Missing First Response Date",IF(AND($H109="Accepted",OR($I109="",$J109="")),"Missing Clean-Claim Inputs",IF(AND($L109&lt;&gt;"",$L109&lt;$B109),"Disposition Date Before Submission",IF(AND($K109&lt;&gt;"",$L109=""),"Missing Final Disposition Date","")))))))))</f>
        <v/>
      </c>
    </row>
    <row r="110">
      <c r="A110" s="25" t="n"/>
      <c r="B110" s="47" t="n"/>
      <c r="C110" s="25" t="n"/>
      <c r="D110" s="25" t="n"/>
      <c r="E110" s="25" t="n"/>
      <c r="F110" s="48" t="n"/>
      <c r="G110" s="47" t="n"/>
      <c r="H110" s="25" t="n"/>
      <c r="I110" s="25" t="n"/>
      <c r="J110" s="28" t="n"/>
      <c r="K110" s="25" t="n"/>
      <c r="L110" s="47" t="n"/>
      <c r="M110" s="25" t="n"/>
      <c r="N110" s="25" t="n"/>
      <c r="O110" s="29" t="n"/>
      <c r="P110" s="30">
        <f>IF($A110="","",IF(OR($B110="",$H110=""),"",IF($H110="Pending","",IF($H110="Rejected","No",IF($H110="Accepted",IF(OR($I110="",$J110=""),"",IF(AND($I110="No",$J110=0),"Yes","No")),"")))))</f>
        <v/>
      </c>
      <c r="Q110" s="31">
        <f>IF($A110="","",IF(OR($B110="",$G110=""),"",IF($G110&lt;$B110,"",$G110-$B110)))</f>
        <v/>
      </c>
      <c r="R110" s="32">
        <f>IF($A110="","",IF(COUNTIF($A$2:$A$501,$A110)&gt;1,"Duplicate Claim Record ID",IF($B110="","Missing Initial Submission Date",IF(OR($C110="",$D110="",$E110=""),"Missing Required Classification",IF($F110="","Missing Billed Amount",IF(AND($G110&lt;&gt;"",$G110&lt;$B110),"First Response Date Before Submission",IF(AND($H110&lt;&gt;"",$H110&lt;&gt;"Pending",$G110=""),"Missing First Response Date",IF(AND($H110="Accepted",OR($I110="",$J110="")),"Missing Clean-Claim Inputs",IF(AND($L110&lt;&gt;"",$L110&lt;$B110),"Disposition Date Before Submission",IF(AND($K110&lt;&gt;"",$L110=""),"Missing Final Disposition Date","")))))))))</f>
        <v/>
      </c>
    </row>
    <row r="111">
      <c r="A111" s="25" t="n"/>
      <c r="B111" s="47" t="n"/>
      <c r="C111" s="25" t="n"/>
      <c r="D111" s="25" t="n"/>
      <c r="E111" s="25" t="n"/>
      <c r="F111" s="48" t="n"/>
      <c r="G111" s="47" t="n"/>
      <c r="H111" s="25" t="n"/>
      <c r="I111" s="25" t="n"/>
      <c r="J111" s="28" t="n"/>
      <c r="K111" s="25" t="n"/>
      <c r="L111" s="47" t="n"/>
      <c r="M111" s="25" t="n"/>
      <c r="N111" s="25" t="n"/>
      <c r="O111" s="29" t="n"/>
      <c r="P111" s="30">
        <f>IF($A111="","",IF(OR($B111="",$H111=""),"",IF($H111="Pending","",IF($H111="Rejected","No",IF($H111="Accepted",IF(OR($I111="",$J111=""),"",IF(AND($I111="No",$J111=0),"Yes","No")),"")))))</f>
        <v/>
      </c>
      <c r="Q111" s="31">
        <f>IF($A111="","",IF(OR($B111="",$G111=""),"",IF($G111&lt;$B111,"",$G111-$B111)))</f>
        <v/>
      </c>
      <c r="R111" s="32">
        <f>IF($A111="","",IF(COUNTIF($A$2:$A$501,$A111)&gt;1,"Duplicate Claim Record ID",IF($B111="","Missing Initial Submission Date",IF(OR($C111="",$D111="",$E111=""),"Missing Required Classification",IF($F111="","Missing Billed Amount",IF(AND($G111&lt;&gt;"",$G111&lt;$B111),"First Response Date Before Submission",IF(AND($H111&lt;&gt;"",$H111&lt;&gt;"Pending",$G111=""),"Missing First Response Date",IF(AND($H111="Accepted",OR($I111="",$J111="")),"Missing Clean-Claim Inputs",IF(AND($L111&lt;&gt;"",$L111&lt;$B111),"Disposition Date Before Submission",IF(AND($K111&lt;&gt;"",$L111=""),"Missing Final Disposition Date","")))))))))</f>
        <v/>
      </c>
    </row>
    <row r="112">
      <c r="A112" s="25" t="n"/>
      <c r="B112" s="47" t="n"/>
      <c r="C112" s="25" t="n"/>
      <c r="D112" s="25" t="n"/>
      <c r="E112" s="25" t="n"/>
      <c r="F112" s="48" t="n"/>
      <c r="G112" s="47" t="n"/>
      <c r="H112" s="25" t="n"/>
      <c r="I112" s="25" t="n"/>
      <c r="J112" s="28" t="n"/>
      <c r="K112" s="25" t="n"/>
      <c r="L112" s="47" t="n"/>
      <c r="M112" s="25" t="n"/>
      <c r="N112" s="25" t="n"/>
      <c r="O112" s="29" t="n"/>
      <c r="P112" s="30">
        <f>IF($A112="","",IF(OR($B112="",$H112=""),"",IF($H112="Pending","",IF($H112="Rejected","No",IF($H112="Accepted",IF(OR($I112="",$J112=""),"",IF(AND($I112="No",$J112=0),"Yes","No")),"")))))</f>
        <v/>
      </c>
      <c r="Q112" s="31">
        <f>IF($A112="","",IF(OR($B112="",$G112=""),"",IF($G112&lt;$B112,"",$G112-$B112)))</f>
        <v/>
      </c>
      <c r="R112" s="32">
        <f>IF($A112="","",IF(COUNTIF($A$2:$A$501,$A112)&gt;1,"Duplicate Claim Record ID",IF($B112="","Missing Initial Submission Date",IF(OR($C112="",$D112="",$E112=""),"Missing Required Classification",IF($F112="","Missing Billed Amount",IF(AND($G112&lt;&gt;"",$G112&lt;$B112),"First Response Date Before Submission",IF(AND($H112&lt;&gt;"",$H112&lt;&gt;"Pending",$G112=""),"Missing First Response Date",IF(AND($H112="Accepted",OR($I112="",$J112="")),"Missing Clean-Claim Inputs",IF(AND($L112&lt;&gt;"",$L112&lt;$B112),"Disposition Date Before Submission",IF(AND($K112&lt;&gt;"",$L112=""),"Missing Final Disposition Date","")))))))))</f>
        <v/>
      </c>
    </row>
    <row r="113">
      <c r="A113" s="25" t="n"/>
      <c r="B113" s="47" t="n"/>
      <c r="C113" s="25" t="n"/>
      <c r="D113" s="25" t="n"/>
      <c r="E113" s="25" t="n"/>
      <c r="F113" s="48" t="n"/>
      <c r="G113" s="47" t="n"/>
      <c r="H113" s="25" t="n"/>
      <c r="I113" s="25" t="n"/>
      <c r="J113" s="28" t="n"/>
      <c r="K113" s="25" t="n"/>
      <c r="L113" s="47" t="n"/>
      <c r="M113" s="25" t="n"/>
      <c r="N113" s="25" t="n"/>
      <c r="O113" s="29" t="n"/>
      <c r="P113" s="30">
        <f>IF($A113="","",IF(OR($B113="",$H113=""),"",IF($H113="Pending","",IF($H113="Rejected","No",IF($H113="Accepted",IF(OR($I113="",$J113=""),"",IF(AND($I113="No",$J113=0),"Yes","No")),"")))))</f>
        <v/>
      </c>
      <c r="Q113" s="31">
        <f>IF($A113="","",IF(OR($B113="",$G113=""),"",IF($G113&lt;$B113,"",$G113-$B113)))</f>
        <v/>
      </c>
      <c r="R113" s="32">
        <f>IF($A113="","",IF(COUNTIF($A$2:$A$501,$A113)&gt;1,"Duplicate Claim Record ID",IF($B113="","Missing Initial Submission Date",IF(OR($C113="",$D113="",$E113=""),"Missing Required Classification",IF($F113="","Missing Billed Amount",IF(AND($G113&lt;&gt;"",$G113&lt;$B113),"First Response Date Before Submission",IF(AND($H113&lt;&gt;"",$H113&lt;&gt;"Pending",$G113=""),"Missing First Response Date",IF(AND($H113="Accepted",OR($I113="",$J113="")),"Missing Clean-Claim Inputs",IF(AND($L113&lt;&gt;"",$L113&lt;$B113),"Disposition Date Before Submission",IF(AND($K113&lt;&gt;"",$L113=""),"Missing Final Disposition Date","")))))))))</f>
        <v/>
      </c>
    </row>
    <row r="114">
      <c r="A114" s="25" t="n"/>
      <c r="B114" s="47" t="n"/>
      <c r="C114" s="25" t="n"/>
      <c r="D114" s="25" t="n"/>
      <c r="E114" s="25" t="n"/>
      <c r="F114" s="48" t="n"/>
      <c r="G114" s="47" t="n"/>
      <c r="H114" s="25" t="n"/>
      <c r="I114" s="25" t="n"/>
      <c r="J114" s="28" t="n"/>
      <c r="K114" s="25" t="n"/>
      <c r="L114" s="47" t="n"/>
      <c r="M114" s="25" t="n"/>
      <c r="N114" s="25" t="n"/>
      <c r="O114" s="29" t="n"/>
      <c r="P114" s="30">
        <f>IF($A114="","",IF(OR($B114="",$H114=""),"",IF($H114="Pending","",IF($H114="Rejected","No",IF($H114="Accepted",IF(OR($I114="",$J114=""),"",IF(AND($I114="No",$J114=0),"Yes","No")),"")))))</f>
        <v/>
      </c>
      <c r="Q114" s="31">
        <f>IF($A114="","",IF(OR($B114="",$G114=""),"",IF($G114&lt;$B114,"",$G114-$B114)))</f>
        <v/>
      </c>
      <c r="R114" s="32">
        <f>IF($A114="","",IF(COUNTIF($A$2:$A$501,$A114)&gt;1,"Duplicate Claim Record ID",IF($B114="","Missing Initial Submission Date",IF(OR($C114="",$D114="",$E114=""),"Missing Required Classification",IF($F114="","Missing Billed Amount",IF(AND($G114&lt;&gt;"",$G114&lt;$B114),"First Response Date Before Submission",IF(AND($H114&lt;&gt;"",$H114&lt;&gt;"Pending",$G114=""),"Missing First Response Date",IF(AND($H114="Accepted",OR($I114="",$J114="")),"Missing Clean-Claim Inputs",IF(AND($L114&lt;&gt;"",$L114&lt;$B114),"Disposition Date Before Submission",IF(AND($K114&lt;&gt;"",$L114=""),"Missing Final Disposition Date","")))))))))</f>
        <v/>
      </c>
    </row>
    <row r="115">
      <c r="A115" s="25" t="n"/>
      <c r="B115" s="47" t="n"/>
      <c r="C115" s="25" t="n"/>
      <c r="D115" s="25" t="n"/>
      <c r="E115" s="25" t="n"/>
      <c r="F115" s="48" t="n"/>
      <c r="G115" s="47" t="n"/>
      <c r="H115" s="25" t="n"/>
      <c r="I115" s="25" t="n"/>
      <c r="J115" s="28" t="n"/>
      <c r="K115" s="25" t="n"/>
      <c r="L115" s="47" t="n"/>
      <c r="M115" s="25" t="n"/>
      <c r="N115" s="25" t="n"/>
      <c r="O115" s="29" t="n"/>
      <c r="P115" s="30">
        <f>IF($A115="","",IF(OR($B115="",$H115=""),"",IF($H115="Pending","",IF($H115="Rejected","No",IF($H115="Accepted",IF(OR($I115="",$J115=""),"",IF(AND($I115="No",$J115=0),"Yes","No")),"")))))</f>
        <v/>
      </c>
      <c r="Q115" s="31">
        <f>IF($A115="","",IF(OR($B115="",$G115=""),"",IF($G115&lt;$B115,"",$G115-$B115)))</f>
        <v/>
      </c>
      <c r="R115" s="32">
        <f>IF($A115="","",IF(COUNTIF($A$2:$A$501,$A115)&gt;1,"Duplicate Claim Record ID",IF($B115="","Missing Initial Submission Date",IF(OR($C115="",$D115="",$E115=""),"Missing Required Classification",IF($F115="","Missing Billed Amount",IF(AND($G115&lt;&gt;"",$G115&lt;$B115),"First Response Date Before Submission",IF(AND($H115&lt;&gt;"",$H115&lt;&gt;"Pending",$G115=""),"Missing First Response Date",IF(AND($H115="Accepted",OR($I115="",$J115="")),"Missing Clean-Claim Inputs",IF(AND($L115&lt;&gt;"",$L115&lt;$B115),"Disposition Date Before Submission",IF(AND($K115&lt;&gt;"",$L115=""),"Missing Final Disposition Date","")))))))))</f>
        <v/>
      </c>
    </row>
    <row r="116">
      <c r="A116" s="25" t="n"/>
      <c r="B116" s="47" t="n"/>
      <c r="C116" s="25" t="n"/>
      <c r="D116" s="25" t="n"/>
      <c r="E116" s="25" t="n"/>
      <c r="F116" s="48" t="n"/>
      <c r="G116" s="47" t="n"/>
      <c r="H116" s="25" t="n"/>
      <c r="I116" s="25" t="n"/>
      <c r="J116" s="28" t="n"/>
      <c r="K116" s="25" t="n"/>
      <c r="L116" s="47" t="n"/>
      <c r="M116" s="25" t="n"/>
      <c r="N116" s="25" t="n"/>
      <c r="O116" s="29" t="n"/>
      <c r="P116" s="30">
        <f>IF($A116="","",IF(OR($B116="",$H116=""),"",IF($H116="Pending","",IF($H116="Rejected","No",IF($H116="Accepted",IF(OR($I116="",$J116=""),"",IF(AND($I116="No",$J116=0),"Yes","No")),"")))))</f>
        <v/>
      </c>
      <c r="Q116" s="31">
        <f>IF($A116="","",IF(OR($B116="",$G116=""),"",IF($G116&lt;$B116,"",$G116-$B116)))</f>
        <v/>
      </c>
      <c r="R116" s="32">
        <f>IF($A116="","",IF(COUNTIF($A$2:$A$501,$A116)&gt;1,"Duplicate Claim Record ID",IF($B116="","Missing Initial Submission Date",IF(OR($C116="",$D116="",$E116=""),"Missing Required Classification",IF($F116="","Missing Billed Amount",IF(AND($G116&lt;&gt;"",$G116&lt;$B116),"First Response Date Before Submission",IF(AND($H116&lt;&gt;"",$H116&lt;&gt;"Pending",$G116=""),"Missing First Response Date",IF(AND($H116="Accepted",OR($I116="",$J116="")),"Missing Clean-Claim Inputs",IF(AND($L116&lt;&gt;"",$L116&lt;$B116),"Disposition Date Before Submission",IF(AND($K116&lt;&gt;"",$L116=""),"Missing Final Disposition Date","")))))))))</f>
        <v/>
      </c>
    </row>
    <row r="117">
      <c r="A117" s="25" t="n"/>
      <c r="B117" s="47" t="n"/>
      <c r="C117" s="25" t="n"/>
      <c r="D117" s="25" t="n"/>
      <c r="E117" s="25" t="n"/>
      <c r="F117" s="48" t="n"/>
      <c r="G117" s="47" t="n"/>
      <c r="H117" s="25" t="n"/>
      <c r="I117" s="25" t="n"/>
      <c r="J117" s="28" t="n"/>
      <c r="K117" s="25" t="n"/>
      <c r="L117" s="47" t="n"/>
      <c r="M117" s="25" t="n"/>
      <c r="N117" s="25" t="n"/>
      <c r="O117" s="29" t="n"/>
      <c r="P117" s="30">
        <f>IF($A117="","",IF(OR($B117="",$H117=""),"",IF($H117="Pending","",IF($H117="Rejected","No",IF($H117="Accepted",IF(OR($I117="",$J117=""),"",IF(AND($I117="No",$J117=0),"Yes","No")),"")))))</f>
        <v/>
      </c>
      <c r="Q117" s="31">
        <f>IF($A117="","",IF(OR($B117="",$G117=""),"",IF($G117&lt;$B117,"",$G117-$B117)))</f>
        <v/>
      </c>
      <c r="R117" s="32">
        <f>IF($A117="","",IF(COUNTIF($A$2:$A$501,$A117)&gt;1,"Duplicate Claim Record ID",IF($B117="","Missing Initial Submission Date",IF(OR($C117="",$D117="",$E117=""),"Missing Required Classification",IF($F117="","Missing Billed Amount",IF(AND($G117&lt;&gt;"",$G117&lt;$B117),"First Response Date Before Submission",IF(AND($H117&lt;&gt;"",$H117&lt;&gt;"Pending",$G117=""),"Missing First Response Date",IF(AND($H117="Accepted",OR($I117="",$J117="")),"Missing Clean-Claim Inputs",IF(AND($L117&lt;&gt;"",$L117&lt;$B117),"Disposition Date Before Submission",IF(AND($K117&lt;&gt;"",$L117=""),"Missing Final Disposition Date","")))))))))</f>
        <v/>
      </c>
    </row>
    <row r="118">
      <c r="A118" s="25" t="n"/>
      <c r="B118" s="47" t="n"/>
      <c r="C118" s="25" t="n"/>
      <c r="D118" s="25" t="n"/>
      <c r="E118" s="25" t="n"/>
      <c r="F118" s="48" t="n"/>
      <c r="G118" s="47" t="n"/>
      <c r="H118" s="25" t="n"/>
      <c r="I118" s="25" t="n"/>
      <c r="J118" s="28" t="n"/>
      <c r="K118" s="25" t="n"/>
      <c r="L118" s="47" t="n"/>
      <c r="M118" s="25" t="n"/>
      <c r="N118" s="25" t="n"/>
      <c r="O118" s="29" t="n"/>
      <c r="P118" s="30">
        <f>IF($A118="","",IF(OR($B118="",$H118=""),"",IF($H118="Pending","",IF($H118="Rejected","No",IF($H118="Accepted",IF(OR($I118="",$J118=""),"",IF(AND($I118="No",$J118=0),"Yes","No")),"")))))</f>
        <v/>
      </c>
      <c r="Q118" s="31">
        <f>IF($A118="","",IF(OR($B118="",$G118=""),"",IF($G118&lt;$B118,"",$G118-$B118)))</f>
        <v/>
      </c>
      <c r="R118" s="32">
        <f>IF($A118="","",IF(COUNTIF($A$2:$A$501,$A118)&gt;1,"Duplicate Claim Record ID",IF($B118="","Missing Initial Submission Date",IF(OR($C118="",$D118="",$E118=""),"Missing Required Classification",IF($F118="","Missing Billed Amount",IF(AND($G118&lt;&gt;"",$G118&lt;$B118),"First Response Date Before Submission",IF(AND($H118&lt;&gt;"",$H118&lt;&gt;"Pending",$G118=""),"Missing First Response Date",IF(AND($H118="Accepted",OR($I118="",$J118="")),"Missing Clean-Claim Inputs",IF(AND($L118&lt;&gt;"",$L118&lt;$B118),"Disposition Date Before Submission",IF(AND($K118&lt;&gt;"",$L118=""),"Missing Final Disposition Date","")))))))))</f>
        <v/>
      </c>
    </row>
    <row r="119">
      <c r="A119" s="25" t="n"/>
      <c r="B119" s="47" t="n"/>
      <c r="C119" s="25" t="n"/>
      <c r="D119" s="25" t="n"/>
      <c r="E119" s="25" t="n"/>
      <c r="F119" s="48" t="n"/>
      <c r="G119" s="47" t="n"/>
      <c r="H119" s="25" t="n"/>
      <c r="I119" s="25" t="n"/>
      <c r="J119" s="28" t="n"/>
      <c r="K119" s="25" t="n"/>
      <c r="L119" s="47" t="n"/>
      <c r="M119" s="25" t="n"/>
      <c r="N119" s="25" t="n"/>
      <c r="O119" s="29" t="n"/>
      <c r="P119" s="30">
        <f>IF($A119="","",IF(OR($B119="",$H119=""),"",IF($H119="Pending","",IF($H119="Rejected","No",IF($H119="Accepted",IF(OR($I119="",$J119=""),"",IF(AND($I119="No",$J119=0),"Yes","No")),"")))))</f>
        <v/>
      </c>
      <c r="Q119" s="31">
        <f>IF($A119="","",IF(OR($B119="",$G119=""),"",IF($G119&lt;$B119,"",$G119-$B119)))</f>
        <v/>
      </c>
      <c r="R119" s="32">
        <f>IF($A119="","",IF(COUNTIF($A$2:$A$501,$A119)&gt;1,"Duplicate Claim Record ID",IF($B119="","Missing Initial Submission Date",IF(OR($C119="",$D119="",$E119=""),"Missing Required Classification",IF($F119="","Missing Billed Amount",IF(AND($G119&lt;&gt;"",$G119&lt;$B119),"First Response Date Before Submission",IF(AND($H119&lt;&gt;"",$H119&lt;&gt;"Pending",$G119=""),"Missing First Response Date",IF(AND($H119="Accepted",OR($I119="",$J119="")),"Missing Clean-Claim Inputs",IF(AND($L119&lt;&gt;"",$L119&lt;$B119),"Disposition Date Before Submission",IF(AND($K119&lt;&gt;"",$L119=""),"Missing Final Disposition Date","")))))))))</f>
        <v/>
      </c>
    </row>
    <row r="120">
      <c r="A120" s="25" t="n"/>
      <c r="B120" s="47" t="n"/>
      <c r="C120" s="25" t="n"/>
      <c r="D120" s="25" t="n"/>
      <c r="E120" s="25" t="n"/>
      <c r="F120" s="48" t="n"/>
      <c r="G120" s="47" t="n"/>
      <c r="H120" s="25" t="n"/>
      <c r="I120" s="25" t="n"/>
      <c r="J120" s="28" t="n"/>
      <c r="K120" s="25" t="n"/>
      <c r="L120" s="47" t="n"/>
      <c r="M120" s="25" t="n"/>
      <c r="N120" s="25" t="n"/>
      <c r="O120" s="29" t="n"/>
      <c r="P120" s="30">
        <f>IF($A120="","",IF(OR($B120="",$H120=""),"",IF($H120="Pending","",IF($H120="Rejected","No",IF($H120="Accepted",IF(OR($I120="",$J120=""),"",IF(AND($I120="No",$J120=0),"Yes","No")),"")))))</f>
        <v/>
      </c>
      <c r="Q120" s="31">
        <f>IF($A120="","",IF(OR($B120="",$G120=""),"",IF($G120&lt;$B120,"",$G120-$B120)))</f>
        <v/>
      </c>
      <c r="R120" s="32">
        <f>IF($A120="","",IF(COUNTIF($A$2:$A$501,$A120)&gt;1,"Duplicate Claim Record ID",IF($B120="","Missing Initial Submission Date",IF(OR($C120="",$D120="",$E120=""),"Missing Required Classification",IF($F120="","Missing Billed Amount",IF(AND($G120&lt;&gt;"",$G120&lt;$B120),"First Response Date Before Submission",IF(AND($H120&lt;&gt;"",$H120&lt;&gt;"Pending",$G120=""),"Missing First Response Date",IF(AND($H120="Accepted",OR($I120="",$J120="")),"Missing Clean-Claim Inputs",IF(AND($L120&lt;&gt;"",$L120&lt;$B120),"Disposition Date Before Submission",IF(AND($K120&lt;&gt;"",$L120=""),"Missing Final Disposition Date","")))))))))</f>
        <v/>
      </c>
    </row>
    <row r="121">
      <c r="A121" s="25" t="n"/>
      <c r="B121" s="47" t="n"/>
      <c r="C121" s="25" t="n"/>
      <c r="D121" s="25" t="n"/>
      <c r="E121" s="25" t="n"/>
      <c r="F121" s="48" t="n"/>
      <c r="G121" s="47" t="n"/>
      <c r="H121" s="25" t="n"/>
      <c r="I121" s="25" t="n"/>
      <c r="J121" s="28" t="n"/>
      <c r="K121" s="25" t="n"/>
      <c r="L121" s="47" t="n"/>
      <c r="M121" s="25" t="n"/>
      <c r="N121" s="25" t="n"/>
      <c r="O121" s="29" t="n"/>
      <c r="P121" s="30">
        <f>IF($A121="","",IF(OR($B121="",$H121=""),"",IF($H121="Pending","",IF($H121="Rejected","No",IF($H121="Accepted",IF(OR($I121="",$J121=""),"",IF(AND($I121="No",$J121=0),"Yes","No")),"")))))</f>
        <v/>
      </c>
      <c r="Q121" s="31">
        <f>IF($A121="","",IF(OR($B121="",$G121=""),"",IF($G121&lt;$B121,"",$G121-$B121)))</f>
        <v/>
      </c>
      <c r="R121" s="32">
        <f>IF($A121="","",IF(COUNTIF($A$2:$A$501,$A121)&gt;1,"Duplicate Claim Record ID",IF($B121="","Missing Initial Submission Date",IF(OR($C121="",$D121="",$E121=""),"Missing Required Classification",IF($F121="","Missing Billed Amount",IF(AND($G121&lt;&gt;"",$G121&lt;$B121),"First Response Date Before Submission",IF(AND($H121&lt;&gt;"",$H121&lt;&gt;"Pending",$G121=""),"Missing First Response Date",IF(AND($H121="Accepted",OR($I121="",$J121="")),"Missing Clean-Claim Inputs",IF(AND($L121&lt;&gt;"",$L121&lt;$B121),"Disposition Date Before Submission",IF(AND($K121&lt;&gt;"",$L121=""),"Missing Final Disposition Date","")))))))))</f>
        <v/>
      </c>
    </row>
    <row r="122">
      <c r="A122" s="25" t="n"/>
      <c r="B122" s="47" t="n"/>
      <c r="C122" s="25" t="n"/>
      <c r="D122" s="25" t="n"/>
      <c r="E122" s="25" t="n"/>
      <c r="F122" s="48" t="n"/>
      <c r="G122" s="47" t="n"/>
      <c r="H122" s="25" t="n"/>
      <c r="I122" s="25" t="n"/>
      <c r="J122" s="28" t="n"/>
      <c r="K122" s="25" t="n"/>
      <c r="L122" s="47" t="n"/>
      <c r="M122" s="25" t="n"/>
      <c r="N122" s="25" t="n"/>
      <c r="O122" s="29" t="n"/>
      <c r="P122" s="30">
        <f>IF($A122="","",IF(OR($B122="",$H122=""),"",IF($H122="Pending","",IF($H122="Rejected","No",IF($H122="Accepted",IF(OR($I122="",$J122=""),"",IF(AND($I122="No",$J122=0),"Yes","No")),"")))))</f>
        <v/>
      </c>
      <c r="Q122" s="31">
        <f>IF($A122="","",IF(OR($B122="",$G122=""),"",IF($G122&lt;$B122,"",$G122-$B122)))</f>
        <v/>
      </c>
      <c r="R122" s="32">
        <f>IF($A122="","",IF(COUNTIF($A$2:$A$501,$A122)&gt;1,"Duplicate Claim Record ID",IF($B122="","Missing Initial Submission Date",IF(OR($C122="",$D122="",$E122=""),"Missing Required Classification",IF($F122="","Missing Billed Amount",IF(AND($G122&lt;&gt;"",$G122&lt;$B122),"First Response Date Before Submission",IF(AND($H122&lt;&gt;"",$H122&lt;&gt;"Pending",$G122=""),"Missing First Response Date",IF(AND($H122="Accepted",OR($I122="",$J122="")),"Missing Clean-Claim Inputs",IF(AND($L122&lt;&gt;"",$L122&lt;$B122),"Disposition Date Before Submission",IF(AND($K122&lt;&gt;"",$L122=""),"Missing Final Disposition Date","")))))))))</f>
        <v/>
      </c>
    </row>
    <row r="123">
      <c r="A123" s="25" t="n"/>
      <c r="B123" s="47" t="n"/>
      <c r="C123" s="25" t="n"/>
      <c r="D123" s="25" t="n"/>
      <c r="E123" s="25" t="n"/>
      <c r="F123" s="48" t="n"/>
      <c r="G123" s="47" t="n"/>
      <c r="H123" s="25" t="n"/>
      <c r="I123" s="25" t="n"/>
      <c r="J123" s="28" t="n"/>
      <c r="K123" s="25" t="n"/>
      <c r="L123" s="47" t="n"/>
      <c r="M123" s="25" t="n"/>
      <c r="N123" s="25" t="n"/>
      <c r="O123" s="29" t="n"/>
      <c r="P123" s="30">
        <f>IF($A123="","",IF(OR($B123="",$H123=""),"",IF($H123="Pending","",IF($H123="Rejected","No",IF($H123="Accepted",IF(OR($I123="",$J123=""),"",IF(AND($I123="No",$J123=0),"Yes","No")),"")))))</f>
        <v/>
      </c>
      <c r="Q123" s="31">
        <f>IF($A123="","",IF(OR($B123="",$G123=""),"",IF($G123&lt;$B123,"",$G123-$B123)))</f>
        <v/>
      </c>
      <c r="R123" s="32">
        <f>IF($A123="","",IF(COUNTIF($A$2:$A$501,$A123)&gt;1,"Duplicate Claim Record ID",IF($B123="","Missing Initial Submission Date",IF(OR($C123="",$D123="",$E123=""),"Missing Required Classification",IF($F123="","Missing Billed Amount",IF(AND($G123&lt;&gt;"",$G123&lt;$B123),"First Response Date Before Submission",IF(AND($H123&lt;&gt;"",$H123&lt;&gt;"Pending",$G123=""),"Missing First Response Date",IF(AND($H123="Accepted",OR($I123="",$J123="")),"Missing Clean-Claim Inputs",IF(AND($L123&lt;&gt;"",$L123&lt;$B123),"Disposition Date Before Submission",IF(AND($K123&lt;&gt;"",$L123=""),"Missing Final Disposition Date","")))))))))</f>
        <v/>
      </c>
    </row>
    <row r="124">
      <c r="A124" s="25" t="n"/>
      <c r="B124" s="47" t="n"/>
      <c r="C124" s="25" t="n"/>
      <c r="D124" s="25" t="n"/>
      <c r="E124" s="25" t="n"/>
      <c r="F124" s="48" t="n"/>
      <c r="G124" s="47" t="n"/>
      <c r="H124" s="25" t="n"/>
      <c r="I124" s="25" t="n"/>
      <c r="J124" s="28" t="n"/>
      <c r="K124" s="25" t="n"/>
      <c r="L124" s="47" t="n"/>
      <c r="M124" s="25" t="n"/>
      <c r="N124" s="25" t="n"/>
      <c r="O124" s="29" t="n"/>
      <c r="P124" s="30">
        <f>IF($A124="","",IF(OR($B124="",$H124=""),"",IF($H124="Pending","",IF($H124="Rejected","No",IF($H124="Accepted",IF(OR($I124="",$J124=""),"",IF(AND($I124="No",$J124=0),"Yes","No")),"")))))</f>
        <v/>
      </c>
      <c r="Q124" s="31">
        <f>IF($A124="","",IF(OR($B124="",$G124=""),"",IF($G124&lt;$B124,"",$G124-$B124)))</f>
        <v/>
      </c>
      <c r="R124" s="32">
        <f>IF($A124="","",IF(COUNTIF($A$2:$A$501,$A124)&gt;1,"Duplicate Claim Record ID",IF($B124="","Missing Initial Submission Date",IF(OR($C124="",$D124="",$E124=""),"Missing Required Classification",IF($F124="","Missing Billed Amount",IF(AND($G124&lt;&gt;"",$G124&lt;$B124),"First Response Date Before Submission",IF(AND($H124&lt;&gt;"",$H124&lt;&gt;"Pending",$G124=""),"Missing First Response Date",IF(AND($H124="Accepted",OR($I124="",$J124="")),"Missing Clean-Claim Inputs",IF(AND($L124&lt;&gt;"",$L124&lt;$B124),"Disposition Date Before Submission",IF(AND($K124&lt;&gt;"",$L124=""),"Missing Final Disposition Date","")))))))))</f>
        <v/>
      </c>
    </row>
    <row r="125">
      <c r="A125" s="25" t="n"/>
      <c r="B125" s="47" t="n"/>
      <c r="C125" s="25" t="n"/>
      <c r="D125" s="25" t="n"/>
      <c r="E125" s="25" t="n"/>
      <c r="F125" s="48" t="n"/>
      <c r="G125" s="47" t="n"/>
      <c r="H125" s="25" t="n"/>
      <c r="I125" s="25" t="n"/>
      <c r="J125" s="28" t="n"/>
      <c r="K125" s="25" t="n"/>
      <c r="L125" s="47" t="n"/>
      <c r="M125" s="25" t="n"/>
      <c r="N125" s="25" t="n"/>
      <c r="O125" s="29" t="n"/>
      <c r="P125" s="30">
        <f>IF($A125="","",IF(OR($B125="",$H125=""),"",IF($H125="Pending","",IF($H125="Rejected","No",IF($H125="Accepted",IF(OR($I125="",$J125=""),"",IF(AND($I125="No",$J125=0),"Yes","No")),"")))))</f>
        <v/>
      </c>
      <c r="Q125" s="31">
        <f>IF($A125="","",IF(OR($B125="",$G125=""),"",IF($G125&lt;$B125,"",$G125-$B125)))</f>
        <v/>
      </c>
      <c r="R125" s="32">
        <f>IF($A125="","",IF(COUNTIF($A$2:$A$501,$A125)&gt;1,"Duplicate Claim Record ID",IF($B125="","Missing Initial Submission Date",IF(OR($C125="",$D125="",$E125=""),"Missing Required Classification",IF($F125="","Missing Billed Amount",IF(AND($G125&lt;&gt;"",$G125&lt;$B125),"First Response Date Before Submission",IF(AND($H125&lt;&gt;"",$H125&lt;&gt;"Pending",$G125=""),"Missing First Response Date",IF(AND($H125="Accepted",OR($I125="",$J125="")),"Missing Clean-Claim Inputs",IF(AND($L125&lt;&gt;"",$L125&lt;$B125),"Disposition Date Before Submission",IF(AND($K125&lt;&gt;"",$L125=""),"Missing Final Disposition Date","")))))))))</f>
        <v/>
      </c>
    </row>
    <row r="126">
      <c r="A126" s="25" t="n"/>
      <c r="B126" s="47" t="n"/>
      <c r="C126" s="25" t="n"/>
      <c r="D126" s="25" t="n"/>
      <c r="E126" s="25" t="n"/>
      <c r="F126" s="48" t="n"/>
      <c r="G126" s="47" t="n"/>
      <c r="H126" s="25" t="n"/>
      <c r="I126" s="25" t="n"/>
      <c r="J126" s="28" t="n"/>
      <c r="K126" s="25" t="n"/>
      <c r="L126" s="47" t="n"/>
      <c r="M126" s="25" t="n"/>
      <c r="N126" s="25" t="n"/>
      <c r="O126" s="29" t="n"/>
      <c r="P126" s="30">
        <f>IF($A126="","",IF(OR($B126="",$H126=""),"",IF($H126="Pending","",IF($H126="Rejected","No",IF($H126="Accepted",IF(OR($I126="",$J126=""),"",IF(AND($I126="No",$J126=0),"Yes","No")),"")))))</f>
        <v/>
      </c>
      <c r="Q126" s="31">
        <f>IF($A126="","",IF(OR($B126="",$G126=""),"",IF($G126&lt;$B126,"",$G126-$B126)))</f>
        <v/>
      </c>
      <c r="R126" s="32">
        <f>IF($A126="","",IF(COUNTIF($A$2:$A$501,$A126)&gt;1,"Duplicate Claim Record ID",IF($B126="","Missing Initial Submission Date",IF(OR($C126="",$D126="",$E126=""),"Missing Required Classification",IF($F126="","Missing Billed Amount",IF(AND($G126&lt;&gt;"",$G126&lt;$B126),"First Response Date Before Submission",IF(AND($H126&lt;&gt;"",$H126&lt;&gt;"Pending",$G126=""),"Missing First Response Date",IF(AND($H126="Accepted",OR($I126="",$J126="")),"Missing Clean-Claim Inputs",IF(AND($L126&lt;&gt;"",$L126&lt;$B126),"Disposition Date Before Submission",IF(AND($K126&lt;&gt;"",$L126=""),"Missing Final Disposition Date","")))))))))</f>
        <v/>
      </c>
    </row>
    <row r="127">
      <c r="A127" s="25" t="n"/>
      <c r="B127" s="47" t="n"/>
      <c r="C127" s="25" t="n"/>
      <c r="D127" s="25" t="n"/>
      <c r="E127" s="25" t="n"/>
      <c r="F127" s="48" t="n"/>
      <c r="G127" s="47" t="n"/>
      <c r="H127" s="25" t="n"/>
      <c r="I127" s="25" t="n"/>
      <c r="J127" s="28" t="n"/>
      <c r="K127" s="25" t="n"/>
      <c r="L127" s="47" t="n"/>
      <c r="M127" s="25" t="n"/>
      <c r="N127" s="25" t="n"/>
      <c r="O127" s="29" t="n"/>
      <c r="P127" s="30">
        <f>IF($A127="","",IF(OR($B127="",$H127=""),"",IF($H127="Pending","",IF($H127="Rejected","No",IF($H127="Accepted",IF(OR($I127="",$J127=""),"",IF(AND($I127="No",$J127=0),"Yes","No")),"")))))</f>
        <v/>
      </c>
      <c r="Q127" s="31">
        <f>IF($A127="","",IF(OR($B127="",$G127=""),"",IF($G127&lt;$B127,"",$G127-$B127)))</f>
        <v/>
      </c>
      <c r="R127" s="32">
        <f>IF($A127="","",IF(COUNTIF($A$2:$A$501,$A127)&gt;1,"Duplicate Claim Record ID",IF($B127="","Missing Initial Submission Date",IF(OR($C127="",$D127="",$E127=""),"Missing Required Classification",IF($F127="","Missing Billed Amount",IF(AND($G127&lt;&gt;"",$G127&lt;$B127),"First Response Date Before Submission",IF(AND($H127&lt;&gt;"",$H127&lt;&gt;"Pending",$G127=""),"Missing First Response Date",IF(AND($H127="Accepted",OR($I127="",$J127="")),"Missing Clean-Claim Inputs",IF(AND($L127&lt;&gt;"",$L127&lt;$B127),"Disposition Date Before Submission",IF(AND($K127&lt;&gt;"",$L127=""),"Missing Final Disposition Date","")))))))))</f>
        <v/>
      </c>
    </row>
    <row r="128">
      <c r="A128" s="25" t="n"/>
      <c r="B128" s="47" t="n"/>
      <c r="C128" s="25" t="n"/>
      <c r="D128" s="25" t="n"/>
      <c r="E128" s="25" t="n"/>
      <c r="F128" s="48" t="n"/>
      <c r="G128" s="47" t="n"/>
      <c r="H128" s="25" t="n"/>
      <c r="I128" s="25" t="n"/>
      <c r="J128" s="28" t="n"/>
      <c r="K128" s="25" t="n"/>
      <c r="L128" s="47" t="n"/>
      <c r="M128" s="25" t="n"/>
      <c r="N128" s="25" t="n"/>
      <c r="O128" s="29" t="n"/>
      <c r="P128" s="30">
        <f>IF($A128="","",IF(OR($B128="",$H128=""),"",IF($H128="Pending","",IF($H128="Rejected","No",IF($H128="Accepted",IF(OR($I128="",$J128=""),"",IF(AND($I128="No",$J128=0),"Yes","No")),"")))))</f>
        <v/>
      </c>
      <c r="Q128" s="31">
        <f>IF($A128="","",IF(OR($B128="",$G128=""),"",IF($G128&lt;$B128,"",$G128-$B128)))</f>
        <v/>
      </c>
      <c r="R128" s="32">
        <f>IF($A128="","",IF(COUNTIF($A$2:$A$501,$A128)&gt;1,"Duplicate Claim Record ID",IF($B128="","Missing Initial Submission Date",IF(OR($C128="",$D128="",$E128=""),"Missing Required Classification",IF($F128="","Missing Billed Amount",IF(AND($G128&lt;&gt;"",$G128&lt;$B128),"First Response Date Before Submission",IF(AND($H128&lt;&gt;"",$H128&lt;&gt;"Pending",$G128=""),"Missing First Response Date",IF(AND($H128="Accepted",OR($I128="",$J128="")),"Missing Clean-Claim Inputs",IF(AND($L128&lt;&gt;"",$L128&lt;$B128),"Disposition Date Before Submission",IF(AND($K128&lt;&gt;"",$L128=""),"Missing Final Disposition Date","")))))))))</f>
        <v/>
      </c>
    </row>
    <row r="129">
      <c r="A129" s="25" t="n"/>
      <c r="B129" s="47" t="n"/>
      <c r="C129" s="25" t="n"/>
      <c r="D129" s="25" t="n"/>
      <c r="E129" s="25" t="n"/>
      <c r="F129" s="48" t="n"/>
      <c r="G129" s="47" t="n"/>
      <c r="H129" s="25" t="n"/>
      <c r="I129" s="25" t="n"/>
      <c r="J129" s="28" t="n"/>
      <c r="K129" s="25" t="n"/>
      <c r="L129" s="47" t="n"/>
      <c r="M129" s="25" t="n"/>
      <c r="N129" s="25" t="n"/>
      <c r="O129" s="29" t="n"/>
      <c r="P129" s="30">
        <f>IF($A129="","",IF(OR($B129="",$H129=""),"",IF($H129="Pending","",IF($H129="Rejected","No",IF($H129="Accepted",IF(OR($I129="",$J129=""),"",IF(AND($I129="No",$J129=0),"Yes","No")),"")))))</f>
        <v/>
      </c>
      <c r="Q129" s="31">
        <f>IF($A129="","",IF(OR($B129="",$G129=""),"",IF($G129&lt;$B129,"",$G129-$B129)))</f>
        <v/>
      </c>
      <c r="R129" s="32">
        <f>IF($A129="","",IF(COUNTIF($A$2:$A$501,$A129)&gt;1,"Duplicate Claim Record ID",IF($B129="","Missing Initial Submission Date",IF(OR($C129="",$D129="",$E129=""),"Missing Required Classification",IF($F129="","Missing Billed Amount",IF(AND($G129&lt;&gt;"",$G129&lt;$B129),"First Response Date Before Submission",IF(AND($H129&lt;&gt;"",$H129&lt;&gt;"Pending",$G129=""),"Missing First Response Date",IF(AND($H129="Accepted",OR($I129="",$J129="")),"Missing Clean-Claim Inputs",IF(AND($L129&lt;&gt;"",$L129&lt;$B129),"Disposition Date Before Submission",IF(AND($K129&lt;&gt;"",$L129=""),"Missing Final Disposition Date","")))))))))</f>
        <v/>
      </c>
    </row>
    <row r="130">
      <c r="A130" s="25" t="n"/>
      <c r="B130" s="47" t="n"/>
      <c r="C130" s="25" t="n"/>
      <c r="D130" s="25" t="n"/>
      <c r="E130" s="25" t="n"/>
      <c r="F130" s="48" t="n"/>
      <c r="G130" s="47" t="n"/>
      <c r="H130" s="25" t="n"/>
      <c r="I130" s="25" t="n"/>
      <c r="J130" s="28" t="n"/>
      <c r="K130" s="25" t="n"/>
      <c r="L130" s="47" t="n"/>
      <c r="M130" s="25" t="n"/>
      <c r="N130" s="25" t="n"/>
      <c r="O130" s="29" t="n"/>
      <c r="P130" s="30">
        <f>IF($A130="","",IF(OR($B130="",$H130=""),"",IF($H130="Pending","",IF($H130="Rejected","No",IF($H130="Accepted",IF(OR($I130="",$J130=""),"",IF(AND($I130="No",$J130=0),"Yes","No")),"")))))</f>
        <v/>
      </c>
      <c r="Q130" s="31">
        <f>IF($A130="","",IF(OR($B130="",$G130=""),"",IF($G130&lt;$B130,"",$G130-$B130)))</f>
        <v/>
      </c>
      <c r="R130" s="32">
        <f>IF($A130="","",IF(COUNTIF($A$2:$A$501,$A130)&gt;1,"Duplicate Claim Record ID",IF($B130="","Missing Initial Submission Date",IF(OR($C130="",$D130="",$E130=""),"Missing Required Classification",IF($F130="","Missing Billed Amount",IF(AND($G130&lt;&gt;"",$G130&lt;$B130),"First Response Date Before Submission",IF(AND($H130&lt;&gt;"",$H130&lt;&gt;"Pending",$G130=""),"Missing First Response Date",IF(AND($H130="Accepted",OR($I130="",$J130="")),"Missing Clean-Claim Inputs",IF(AND($L130&lt;&gt;"",$L130&lt;$B130),"Disposition Date Before Submission",IF(AND($K130&lt;&gt;"",$L130=""),"Missing Final Disposition Date","")))))))))</f>
        <v/>
      </c>
    </row>
    <row r="131">
      <c r="A131" s="25" t="n"/>
      <c r="B131" s="47" t="n"/>
      <c r="C131" s="25" t="n"/>
      <c r="D131" s="25" t="n"/>
      <c r="E131" s="25" t="n"/>
      <c r="F131" s="48" t="n"/>
      <c r="G131" s="47" t="n"/>
      <c r="H131" s="25" t="n"/>
      <c r="I131" s="25" t="n"/>
      <c r="J131" s="28" t="n"/>
      <c r="K131" s="25" t="n"/>
      <c r="L131" s="47" t="n"/>
      <c r="M131" s="25" t="n"/>
      <c r="N131" s="25" t="n"/>
      <c r="O131" s="29" t="n"/>
      <c r="P131" s="30">
        <f>IF($A131="","",IF(OR($B131="",$H131=""),"",IF($H131="Pending","",IF($H131="Rejected","No",IF($H131="Accepted",IF(OR($I131="",$J131=""),"",IF(AND($I131="No",$J131=0),"Yes","No")),"")))))</f>
        <v/>
      </c>
      <c r="Q131" s="31">
        <f>IF($A131="","",IF(OR($B131="",$G131=""),"",IF($G131&lt;$B131,"",$G131-$B131)))</f>
        <v/>
      </c>
      <c r="R131" s="32">
        <f>IF($A131="","",IF(COUNTIF($A$2:$A$501,$A131)&gt;1,"Duplicate Claim Record ID",IF($B131="","Missing Initial Submission Date",IF(OR($C131="",$D131="",$E131=""),"Missing Required Classification",IF($F131="","Missing Billed Amount",IF(AND($G131&lt;&gt;"",$G131&lt;$B131),"First Response Date Before Submission",IF(AND($H131&lt;&gt;"",$H131&lt;&gt;"Pending",$G131=""),"Missing First Response Date",IF(AND($H131="Accepted",OR($I131="",$J131="")),"Missing Clean-Claim Inputs",IF(AND($L131&lt;&gt;"",$L131&lt;$B131),"Disposition Date Before Submission",IF(AND($K131&lt;&gt;"",$L131=""),"Missing Final Disposition Date","")))))))))</f>
        <v/>
      </c>
    </row>
    <row r="132">
      <c r="A132" s="25" t="n"/>
      <c r="B132" s="47" t="n"/>
      <c r="C132" s="25" t="n"/>
      <c r="D132" s="25" t="n"/>
      <c r="E132" s="25" t="n"/>
      <c r="F132" s="48" t="n"/>
      <c r="G132" s="47" t="n"/>
      <c r="H132" s="25" t="n"/>
      <c r="I132" s="25" t="n"/>
      <c r="J132" s="28" t="n"/>
      <c r="K132" s="25" t="n"/>
      <c r="L132" s="47" t="n"/>
      <c r="M132" s="25" t="n"/>
      <c r="N132" s="25" t="n"/>
      <c r="O132" s="29" t="n"/>
      <c r="P132" s="30">
        <f>IF($A132="","",IF(OR($B132="",$H132=""),"",IF($H132="Pending","",IF($H132="Rejected","No",IF($H132="Accepted",IF(OR($I132="",$J132=""),"",IF(AND($I132="No",$J132=0),"Yes","No")),"")))))</f>
        <v/>
      </c>
      <c r="Q132" s="31">
        <f>IF($A132="","",IF(OR($B132="",$G132=""),"",IF($G132&lt;$B132,"",$G132-$B132)))</f>
        <v/>
      </c>
      <c r="R132" s="32">
        <f>IF($A132="","",IF(COUNTIF($A$2:$A$501,$A132)&gt;1,"Duplicate Claim Record ID",IF($B132="","Missing Initial Submission Date",IF(OR($C132="",$D132="",$E132=""),"Missing Required Classification",IF($F132="","Missing Billed Amount",IF(AND($G132&lt;&gt;"",$G132&lt;$B132),"First Response Date Before Submission",IF(AND($H132&lt;&gt;"",$H132&lt;&gt;"Pending",$G132=""),"Missing First Response Date",IF(AND($H132="Accepted",OR($I132="",$J132="")),"Missing Clean-Claim Inputs",IF(AND($L132&lt;&gt;"",$L132&lt;$B132),"Disposition Date Before Submission",IF(AND($K132&lt;&gt;"",$L132=""),"Missing Final Disposition Date","")))))))))</f>
        <v/>
      </c>
    </row>
    <row r="133">
      <c r="A133" s="25" t="n"/>
      <c r="B133" s="47" t="n"/>
      <c r="C133" s="25" t="n"/>
      <c r="D133" s="25" t="n"/>
      <c r="E133" s="25" t="n"/>
      <c r="F133" s="48" t="n"/>
      <c r="G133" s="47" t="n"/>
      <c r="H133" s="25" t="n"/>
      <c r="I133" s="25" t="n"/>
      <c r="J133" s="28" t="n"/>
      <c r="K133" s="25" t="n"/>
      <c r="L133" s="47" t="n"/>
      <c r="M133" s="25" t="n"/>
      <c r="N133" s="25" t="n"/>
      <c r="O133" s="29" t="n"/>
      <c r="P133" s="30">
        <f>IF($A133="","",IF(OR($B133="",$H133=""),"",IF($H133="Pending","",IF($H133="Rejected","No",IF($H133="Accepted",IF(OR($I133="",$J133=""),"",IF(AND($I133="No",$J133=0),"Yes","No")),"")))))</f>
        <v/>
      </c>
      <c r="Q133" s="31">
        <f>IF($A133="","",IF(OR($B133="",$G133=""),"",IF($G133&lt;$B133,"",$G133-$B133)))</f>
        <v/>
      </c>
      <c r="R133" s="32">
        <f>IF($A133="","",IF(COUNTIF($A$2:$A$501,$A133)&gt;1,"Duplicate Claim Record ID",IF($B133="","Missing Initial Submission Date",IF(OR($C133="",$D133="",$E133=""),"Missing Required Classification",IF($F133="","Missing Billed Amount",IF(AND($G133&lt;&gt;"",$G133&lt;$B133),"First Response Date Before Submission",IF(AND($H133&lt;&gt;"",$H133&lt;&gt;"Pending",$G133=""),"Missing First Response Date",IF(AND($H133="Accepted",OR($I133="",$J133="")),"Missing Clean-Claim Inputs",IF(AND($L133&lt;&gt;"",$L133&lt;$B133),"Disposition Date Before Submission",IF(AND($K133&lt;&gt;"",$L133=""),"Missing Final Disposition Date","")))))))))</f>
        <v/>
      </c>
    </row>
    <row r="134">
      <c r="A134" s="25" t="n"/>
      <c r="B134" s="47" t="n"/>
      <c r="C134" s="25" t="n"/>
      <c r="D134" s="25" t="n"/>
      <c r="E134" s="25" t="n"/>
      <c r="F134" s="48" t="n"/>
      <c r="G134" s="47" t="n"/>
      <c r="H134" s="25" t="n"/>
      <c r="I134" s="25" t="n"/>
      <c r="J134" s="28" t="n"/>
      <c r="K134" s="25" t="n"/>
      <c r="L134" s="47" t="n"/>
      <c r="M134" s="25" t="n"/>
      <c r="N134" s="25" t="n"/>
      <c r="O134" s="29" t="n"/>
      <c r="P134" s="30">
        <f>IF($A134="","",IF(OR($B134="",$H134=""),"",IF($H134="Pending","",IF($H134="Rejected","No",IF($H134="Accepted",IF(OR($I134="",$J134=""),"",IF(AND($I134="No",$J134=0),"Yes","No")),"")))))</f>
        <v/>
      </c>
      <c r="Q134" s="31">
        <f>IF($A134="","",IF(OR($B134="",$G134=""),"",IF($G134&lt;$B134,"",$G134-$B134)))</f>
        <v/>
      </c>
      <c r="R134" s="32">
        <f>IF($A134="","",IF(COUNTIF($A$2:$A$501,$A134)&gt;1,"Duplicate Claim Record ID",IF($B134="","Missing Initial Submission Date",IF(OR($C134="",$D134="",$E134=""),"Missing Required Classification",IF($F134="","Missing Billed Amount",IF(AND($G134&lt;&gt;"",$G134&lt;$B134),"First Response Date Before Submission",IF(AND($H134&lt;&gt;"",$H134&lt;&gt;"Pending",$G134=""),"Missing First Response Date",IF(AND($H134="Accepted",OR($I134="",$J134="")),"Missing Clean-Claim Inputs",IF(AND($L134&lt;&gt;"",$L134&lt;$B134),"Disposition Date Before Submission",IF(AND($K134&lt;&gt;"",$L134=""),"Missing Final Disposition Date","")))))))))</f>
        <v/>
      </c>
    </row>
    <row r="135">
      <c r="A135" s="25" t="n"/>
      <c r="B135" s="47" t="n"/>
      <c r="C135" s="25" t="n"/>
      <c r="D135" s="25" t="n"/>
      <c r="E135" s="25" t="n"/>
      <c r="F135" s="48" t="n"/>
      <c r="G135" s="47" t="n"/>
      <c r="H135" s="25" t="n"/>
      <c r="I135" s="25" t="n"/>
      <c r="J135" s="28" t="n"/>
      <c r="K135" s="25" t="n"/>
      <c r="L135" s="47" t="n"/>
      <c r="M135" s="25" t="n"/>
      <c r="N135" s="25" t="n"/>
      <c r="O135" s="29" t="n"/>
      <c r="P135" s="30">
        <f>IF($A135="","",IF(OR($B135="",$H135=""),"",IF($H135="Pending","",IF($H135="Rejected","No",IF($H135="Accepted",IF(OR($I135="",$J135=""),"",IF(AND($I135="No",$J135=0),"Yes","No")),"")))))</f>
        <v/>
      </c>
      <c r="Q135" s="31">
        <f>IF($A135="","",IF(OR($B135="",$G135=""),"",IF($G135&lt;$B135,"",$G135-$B135)))</f>
        <v/>
      </c>
      <c r="R135" s="32">
        <f>IF($A135="","",IF(COUNTIF($A$2:$A$501,$A135)&gt;1,"Duplicate Claim Record ID",IF($B135="","Missing Initial Submission Date",IF(OR($C135="",$D135="",$E135=""),"Missing Required Classification",IF($F135="","Missing Billed Amount",IF(AND($G135&lt;&gt;"",$G135&lt;$B135),"First Response Date Before Submission",IF(AND($H135&lt;&gt;"",$H135&lt;&gt;"Pending",$G135=""),"Missing First Response Date",IF(AND($H135="Accepted",OR($I135="",$J135="")),"Missing Clean-Claim Inputs",IF(AND($L135&lt;&gt;"",$L135&lt;$B135),"Disposition Date Before Submission",IF(AND($K135&lt;&gt;"",$L135=""),"Missing Final Disposition Date","")))))))))</f>
        <v/>
      </c>
    </row>
    <row r="136">
      <c r="A136" s="25" t="n"/>
      <c r="B136" s="47" t="n"/>
      <c r="C136" s="25" t="n"/>
      <c r="D136" s="25" t="n"/>
      <c r="E136" s="25" t="n"/>
      <c r="F136" s="48" t="n"/>
      <c r="G136" s="47" t="n"/>
      <c r="H136" s="25" t="n"/>
      <c r="I136" s="25" t="n"/>
      <c r="J136" s="28" t="n"/>
      <c r="K136" s="25" t="n"/>
      <c r="L136" s="47" t="n"/>
      <c r="M136" s="25" t="n"/>
      <c r="N136" s="25" t="n"/>
      <c r="O136" s="29" t="n"/>
      <c r="P136" s="30">
        <f>IF($A136="","",IF(OR($B136="",$H136=""),"",IF($H136="Pending","",IF($H136="Rejected","No",IF($H136="Accepted",IF(OR($I136="",$J136=""),"",IF(AND($I136="No",$J136=0),"Yes","No")),"")))))</f>
        <v/>
      </c>
      <c r="Q136" s="31">
        <f>IF($A136="","",IF(OR($B136="",$G136=""),"",IF($G136&lt;$B136,"",$G136-$B136)))</f>
        <v/>
      </c>
      <c r="R136" s="32">
        <f>IF($A136="","",IF(COUNTIF($A$2:$A$501,$A136)&gt;1,"Duplicate Claim Record ID",IF($B136="","Missing Initial Submission Date",IF(OR($C136="",$D136="",$E136=""),"Missing Required Classification",IF($F136="","Missing Billed Amount",IF(AND($G136&lt;&gt;"",$G136&lt;$B136),"First Response Date Before Submission",IF(AND($H136&lt;&gt;"",$H136&lt;&gt;"Pending",$G136=""),"Missing First Response Date",IF(AND($H136="Accepted",OR($I136="",$J136="")),"Missing Clean-Claim Inputs",IF(AND($L136&lt;&gt;"",$L136&lt;$B136),"Disposition Date Before Submission",IF(AND($K136&lt;&gt;"",$L136=""),"Missing Final Disposition Date","")))))))))</f>
        <v/>
      </c>
    </row>
    <row r="137">
      <c r="A137" s="25" t="n"/>
      <c r="B137" s="47" t="n"/>
      <c r="C137" s="25" t="n"/>
      <c r="D137" s="25" t="n"/>
      <c r="E137" s="25" t="n"/>
      <c r="F137" s="48" t="n"/>
      <c r="G137" s="47" t="n"/>
      <c r="H137" s="25" t="n"/>
      <c r="I137" s="25" t="n"/>
      <c r="J137" s="28" t="n"/>
      <c r="K137" s="25" t="n"/>
      <c r="L137" s="47" t="n"/>
      <c r="M137" s="25" t="n"/>
      <c r="N137" s="25" t="n"/>
      <c r="O137" s="29" t="n"/>
      <c r="P137" s="30">
        <f>IF($A137="","",IF(OR($B137="",$H137=""),"",IF($H137="Pending","",IF($H137="Rejected","No",IF($H137="Accepted",IF(OR($I137="",$J137=""),"",IF(AND($I137="No",$J137=0),"Yes","No")),"")))))</f>
        <v/>
      </c>
      <c r="Q137" s="31">
        <f>IF($A137="","",IF(OR($B137="",$G137=""),"",IF($G137&lt;$B137,"",$G137-$B137)))</f>
        <v/>
      </c>
      <c r="R137" s="32">
        <f>IF($A137="","",IF(COUNTIF($A$2:$A$501,$A137)&gt;1,"Duplicate Claim Record ID",IF($B137="","Missing Initial Submission Date",IF(OR($C137="",$D137="",$E137=""),"Missing Required Classification",IF($F137="","Missing Billed Amount",IF(AND($G137&lt;&gt;"",$G137&lt;$B137),"First Response Date Before Submission",IF(AND($H137&lt;&gt;"",$H137&lt;&gt;"Pending",$G137=""),"Missing First Response Date",IF(AND($H137="Accepted",OR($I137="",$J137="")),"Missing Clean-Claim Inputs",IF(AND($L137&lt;&gt;"",$L137&lt;$B137),"Disposition Date Before Submission",IF(AND($K137&lt;&gt;"",$L137=""),"Missing Final Disposition Date","")))))))))</f>
        <v/>
      </c>
    </row>
    <row r="138">
      <c r="A138" s="25" t="n"/>
      <c r="B138" s="47" t="n"/>
      <c r="C138" s="25" t="n"/>
      <c r="D138" s="25" t="n"/>
      <c r="E138" s="25" t="n"/>
      <c r="F138" s="48" t="n"/>
      <c r="G138" s="47" t="n"/>
      <c r="H138" s="25" t="n"/>
      <c r="I138" s="25" t="n"/>
      <c r="J138" s="28" t="n"/>
      <c r="K138" s="25" t="n"/>
      <c r="L138" s="47" t="n"/>
      <c r="M138" s="25" t="n"/>
      <c r="N138" s="25" t="n"/>
      <c r="O138" s="29" t="n"/>
      <c r="P138" s="30">
        <f>IF($A138="","",IF(OR($B138="",$H138=""),"",IF($H138="Pending","",IF($H138="Rejected","No",IF($H138="Accepted",IF(OR($I138="",$J138=""),"",IF(AND($I138="No",$J138=0),"Yes","No")),"")))))</f>
        <v/>
      </c>
      <c r="Q138" s="31">
        <f>IF($A138="","",IF(OR($B138="",$G138=""),"",IF($G138&lt;$B138,"",$G138-$B138)))</f>
        <v/>
      </c>
      <c r="R138" s="32">
        <f>IF($A138="","",IF(COUNTIF($A$2:$A$501,$A138)&gt;1,"Duplicate Claim Record ID",IF($B138="","Missing Initial Submission Date",IF(OR($C138="",$D138="",$E138=""),"Missing Required Classification",IF($F138="","Missing Billed Amount",IF(AND($G138&lt;&gt;"",$G138&lt;$B138),"First Response Date Before Submission",IF(AND($H138&lt;&gt;"",$H138&lt;&gt;"Pending",$G138=""),"Missing First Response Date",IF(AND($H138="Accepted",OR($I138="",$J138="")),"Missing Clean-Claim Inputs",IF(AND($L138&lt;&gt;"",$L138&lt;$B138),"Disposition Date Before Submission",IF(AND($K138&lt;&gt;"",$L138=""),"Missing Final Disposition Date","")))))))))</f>
        <v/>
      </c>
    </row>
    <row r="139">
      <c r="A139" s="25" t="n"/>
      <c r="B139" s="47" t="n"/>
      <c r="C139" s="25" t="n"/>
      <c r="D139" s="25" t="n"/>
      <c r="E139" s="25" t="n"/>
      <c r="F139" s="48" t="n"/>
      <c r="G139" s="47" t="n"/>
      <c r="H139" s="25" t="n"/>
      <c r="I139" s="25" t="n"/>
      <c r="J139" s="28" t="n"/>
      <c r="K139" s="25" t="n"/>
      <c r="L139" s="47" t="n"/>
      <c r="M139" s="25" t="n"/>
      <c r="N139" s="25" t="n"/>
      <c r="O139" s="29" t="n"/>
      <c r="P139" s="30">
        <f>IF($A139="","",IF(OR($B139="",$H139=""),"",IF($H139="Pending","",IF($H139="Rejected","No",IF($H139="Accepted",IF(OR($I139="",$J139=""),"",IF(AND($I139="No",$J139=0),"Yes","No")),"")))))</f>
        <v/>
      </c>
      <c r="Q139" s="31">
        <f>IF($A139="","",IF(OR($B139="",$G139=""),"",IF($G139&lt;$B139,"",$G139-$B139)))</f>
        <v/>
      </c>
      <c r="R139" s="32">
        <f>IF($A139="","",IF(COUNTIF($A$2:$A$501,$A139)&gt;1,"Duplicate Claim Record ID",IF($B139="","Missing Initial Submission Date",IF(OR($C139="",$D139="",$E139=""),"Missing Required Classification",IF($F139="","Missing Billed Amount",IF(AND($G139&lt;&gt;"",$G139&lt;$B139),"First Response Date Before Submission",IF(AND($H139&lt;&gt;"",$H139&lt;&gt;"Pending",$G139=""),"Missing First Response Date",IF(AND($H139="Accepted",OR($I139="",$J139="")),"Missing Clean-Claim Inputs",IF(AND($L139&lt;&gt;"",$L139&lt;$B139),"Disposition Date Before Submission",IF(AND($K139&lt;&gt;"",$L139=""),"Missing Final Disposition Date","")))))))))</f>
        <v/>
      </c>
    </row>
    <row r="140">
      <c r="A140" s="25" t="n"/>
      <c r="B140" s="47" t="n"/>
      <c r="C140" s="25" t="n"/>
      <c r="D140" s="25" t="n"/>
      <c r="E140" s="25" t="n"/>
      <c r="F140" s="48" t="n"/>
      <c r="G140" s="47" t="n"/>
      <c r="H140" s="25" t="n"/>
      <c r="I140" s="25" t="n"/>
      <c r="J140" s="28" t="n"/>
      <c r="K140" s="25" t="n"/>
      <c r="L140" s="47" t="n"/>
      <c r="M140" s="25" t="n"/>
      <c r="N140" s="25" t="n"/>
      <c r="O140" s="29" t="n"/>
      <c r="P140" s="30">
        <f>IF($A140="","",IF(OR($B140="",$H140=""),"",IF($H140="Pending","",IF($H140="Rejected","No",IF($H140="Accepted",IF(OR($I140="",$J140=""),"",IF(AND($I140="No",$J140=0),"Yes","No")),"")))))</f>
        <v/>
      </c>
      <c r="Q140" s="31">
        <f>IF($A140="","",IF(OR($B140="",$G140=""),"",IF($G140&lt;$B140,"",$G140-$B140)))</f>
        <v/>
      </c>
      <c r="R140" s="32">
        <f>IF($A140="","",IF(COUNTIF($A$2:$A$501,$A140)&gt;1,"Duplicate Claim Record ID",IF($B140="","Missing Initial Submission Date",IF(OR($C140="",$D140="",$E140=""),"Missing Required Classification",IF($F140="","Missing Billed Amount",IF(AND($G140&lt;&gt;"",$G140&lt;$B140),"First Response Date Before Submission",IF(AND($H140&lt;&gt;"",$H140&lt;&gt;"Pending",$G140=""),"Missing First Response Date",IF(AND($H140="Accepted",OR($I140="",$J140="")),"Missing Clean-Claim Inputs",IF(AND($L140&lt;&gt;"",$L140&lt;$B140),"Disposition Date Before Submission",IF(AND($K140&lt;&gt;"",$L140=""),"Missing Final Disposition Date","")))))))))</f>
        <v/>
      </c>
    </row>
    <row r="141">
      <c r="A141" s="25" t="n"/>
      <c r="B141" s="47" t="n"/>
      <c r="C141" s="25" t="n"/>
      <c r="D141" s="25" t="n"/>
      <c r="E141" s="25" t="n"/>
      <c r="F141" s="48" t="n"/>
      <c r="G141" s="47" t="n"/>
      <c r="H141" s="25" t="n"/>
      <c r="I141" s="25" t="n"/>
      <c r="J141" s="28" t="n"/>
      <c r="K141" s="25" t="n"/>
      <c r="L141" s="47" t="n"/>
      <c r="M141" s="25" t="n"/>
      <c r="N141" s="25" t="n"/>
      <c r="O141" s="29" t="n"/>
      <c r="P141" s="30">
        <f>IF($A141="","",IF(OR($B141="",$H141=""),"",IF($H141="Pending","",IF($H141="Rejected","No",IF($H141="Accepted",IF(OR($I141="",$J141=""),"",IF(AND($I141="No",$J141=0),"Yes","No")),"")))))</f>
        <v/>
      </c>
      <c r="Q141" s="31">
        <f>IF($A141="","",IF(OR($B141="",$G141=""),"",IF($G141&lt;$B141,"",$G141-$B141)))</f>
        <v/>
      </c>
      <c r="R141" s="32">
        <f>IF($A141="","",IF(COUNTIF($A$2:$A$501,$A141)&gt;1,"Duplicate Claim Record ID",IF($B141="","Missing Initial Submission Date",IF(OR($C141="",$D141="",$E141=""),"Missing Required Classification",IF($F141="","Missing Billed Amount",IF(AND($G141&lt;&gt;"",$G141&lt;$B141),"First Response Date Before Submission",IF(AND($H141&lt;&gt;"",$H141&lt;&gt;"Pending",$G141=""),"Missing First Response Date",IF(AND($H141="Accepted",OR($I141="",$J141="")),"Missing Clean-Claim Inputs",IF(AND($L141&lt;&gt;"",$L141&lt;$B141),"Disposition Date Before Submission",IF(AND($K141&lt;&gt;"",$L141=""),"Missing Final Disposition Date","")))))))))</f>
        <v/>
      </c>
    </row>
    <row r="142">
      <c r="A142" s="25" t="n"/>
      <c r="B142" s="47" t="n"/>
      <c r="C142" s="25" t="n"/>
      <c r="D142" s="25" t="n"/>
      <c r="E142" s="25" t="n"/>
      <c r="F142" s="48" t="n"/>
      <c r="G142" s="47" t="n"/>
      <c r="H142" s="25" t="n"/>
      <c r="I142" s="25" t="n"/>
      <c r="J142" s="28" t="n"/>
      <c r="K142" s="25" t="n"/>
      <c r="L142" s="47" t="n"/>
      <c r="M142" s="25" t="n"/>
      <c r="N142" s="25" t="n"/>
      <c r="O142" s="29" t="n"/>
      <c r="P142" s="30">
        <f>IF($A142="","",IF(OR($B142="",$H142=""),"",IF($H142="Pending","",IF($H142="Rejected","No",IF($H142="Accepted",IF(OR($I142="",$J142=""),"",IF(AND($I142="No",$J142=0),"Yes","No")),"")))))</f>
        <v/>
      </c>
      <c r="Q142" s="31">
        <f>IF($A142="","",IF(OR($B142="",$G142=""),"",IF($G142&lt;$B142,"",$G142-$B142)))</f>
        <v/>
      </c>
      <c r="R142" s="32">
        <f>IF($A142="","",IF(COUNTIF($A$2:$A$501,$A142)&gt;1,"Duplicate Claim Record ID",IF($B142="","Missing Initial Submission Date",IF(OR($C142="",$D142="",$E142=""),"Missing Required Classification",IF($F142="","Missing Billed Amount",IF(AND($G142&lt;&gt;"",$G142&lt;$B142),"First Response Date Before Submission",IF(AND($H142&lt;&gt;"",$H142&lt;&gt;"Pending",$G142=""),"Missing First Response Date",IF(AND($H142="Accepted",OR($I142="",$J142="")),"Missing Clean-Claim Inputs",IF(AND($L142&lt;&gt;"",$L142&lt;$B142),"Disposition Date Before Submission",IF(AND($K142&lt;&gt;"",$L142=""),"Missing Final Disposition Date","")))))))))</f>
        <v/>
      </c>
    </row>
    <row r="143">
      <c r="A143" s="25" t="n"/>
      <c r="B143" s="47" t="n"/>
      <c r="C143" s="25" t="n"/>
      <c r="D143" s="25" t="n"/>
      <c r="E143" s="25" t="n"/>
      <c r="F143" s="48" t="n"/>
      <c r="G143" s="47" t="n"/>
      <c r="H143" s="25" t="n"/>
      <c r="I143" s="25" t="n"/>
      <c r="J143" s="28" t="n"/>
      <c r="K143" s="25" t="n"/>
      <c r="L143" s="47" t="n"/>
      <c r="M143" s="25" t="n"/>
      <c r="N143" s="25" t="n"/>
      <c r="O143" s="29" t="n"/>
      <c r="P143" s="30">
        <f>IF($A143="","",IF(OR($B143="",$H143=""),"",IF($H143="Pending","",IF($H143="Rejected","No",IF($H143="Accepted",IF(OR($I143="",$J143=""),"",IF(AND($I143="No",$J143=0),"Yes","No")),"")))))</f>
        <v/>
      </c>
      <c r="Q143" s="31">
        <f>IF($A143="","",IF(OR($B143="",$G143=""),"",IF($G143&lt;$B143,"",$G143-$B143)))</f>
        <v/>
      </c>
      <c r="R143" s="32">
        <f>IF($A143="","",IF(COUNTIF($A$2:$A$501,$A143)&gt;1,"Duplicate Claim Record ID",IF($B143="","Missing Initial Submission Date",IF(OR($C143="",$D143="",$E143=""),"Missing Required Classification",IF($F143="","Missing Billed Amount",IF(AND($G143&lt;&gt;"",$G143&lt;$B143),"First Response Date Before Submission",IF(AND($H143&lt;&gt;"",$H143&lt;&gt;"Pending",$G143=""),"Missing First Response Date",IF(AND($H143="Accepted",OR($I143="",$J143="")),"Missing Clean-Claim Inputs",IF(AND($L143&lt;&gt;"",$L143&lt;$B143),"Disposition Date Before Submission",IF(AND($K143&lt;&gt;"",$L143=""),"Missing Final Disposition Date","")))))))))</f>
        <v/>
      </c>
    </row>
    <row r="144">
      <c r="A144" s="25" t="n"/>
      <c r="B144" s="47" t="n"/>
      <c r="C144" s="25" t="n"/>
      <c r="D144" s="25" t="n"/>
      <c r="E144" s="25" t="n"/>
      <c r="F144" s="48" t="n"/>
      <c r="G144" s="47" t="n"/>
      <c r="H144" s="25" t="n"/>
      <c r="I144" s="25" t="n"/>
      <c r="J144" s="28" t="n"/>
      <c r="K144" s="25" t="n"/>
      <c r="L144" s="47" t="n"/>
      <c r="M144" s="25" t="n"/>
      <c r="N144" s="25" t="n"/>
      <c r="O144" s="29" t="n"/>
      <c r="P144" s="30">
        <f>IF($A144="","",IF(OR($B144="",$H144=""),"",IF($H144="Pending","",IF($H144="Rejected","No",IF($H144="Accepted",IF(OR($I144="",$J144=""),"",IF(AND($I144="No",$J144=0),"Yes","No")),"")))))</f>
        <v/>
      </c>
      <c r="Q144" s="31">
        <f>IF($A144="","",IF(OR($B144="",$G144=""),"",IF($G144&lt;$B144,"",$G144-$B144)))</f>
        <v/>
      </c>
      <c r="R144" s="32">
        <f>IF($A144="","",IF(COUNTIF($A$2:$A$501,$A144)&gt;1,"Duplicate Claim Record ID",IF($B144="","Missing Initial Submission Date",IF(OR($C144="",$D144="",$E144=""),"Missing Required Classification",IF($F144="","Missing Billed Amount",IF(AND($G144&lt;&gt;"",$G144&lt;$B144),"First Response Date Before Submission",IF(AND($H144&lt;&gt;"",$H144&lt;&gt;"Pending",$G144=""),"Missing First Response Date",IF(AND($H144="Accepted",OR($I144="",$J144="")),"Missing Clean-Claim Inputs",IF(AND($L144&lt;&gt;"",$L144&lt;$B144),"Disposition Date Before Submission",IF(AND($K144&lt;&gt;"",$L144=""),"Missing Final Disposition Date","")))))))))</f>
        <v/>
      </c>
    </row>
    <row r="145">
      <c r="A145" s="25" t="n"/>
      <c r="B145" s="47" t="n"/>
      <c r="C145" s="25" t="n"/>
      <c r="D145" s="25" t="n"/>
      <c r="E145" s="25" t="n"/>
      <c r="F145" s="48" t="n"/>
      <c r="G145" s="47" t="n"/>
      <c r="H145" s="25" t="n"/>
      <c r="I145" s="25" t="n"/>
      <c r="J145" s="28" t="n"/>
      <c r="K145" s="25" t="n"/>
      <c r="L145" s="47" t="n"/>
      <c r="M145" s="25" t="n"/>
      <c r="N145" s="25" t="n"/>
      <c r="O145" s="29" t="n"/>
      <c r="P145" s="30">
        <f>IF($A145="","",IF(OR($B145="",$H145=""),"",IF($H145="Pending","",IF($H145="Rejected","No",IF($H145="Accepted",IF(OR($I145="",$J145=""),"",IF(AND($I145="No",$J145=0),"Yes","No")),"")))))</f>
        <v/>
      </c>
      <c r="Q145" s="31">
        <f>IF($A145="","",IF(OR($B145="",$G145=""),"",IF($G145&lt;$B145,"",$G145-$B145)))</f>
        <v/>
      </c>
      <c r="R145" s="32">
        <f>IF($A145="","",IF(COUNTIF($A$2:$A$501,$A145)&gt;1,"Duplicate Claim Record ID",IF($B145="","Missing Initial Submission Date",IF(OR($C145="",$D145="",$E145=""),"Missing Required Classification",IF($F145="","Missing Billed Amount",IF(AND($G145&lt;&gt;"",$G145&lt;$B145),"First Response Date Before Submission",IF(AND($H145&lt;&gt;"",$H145&lt;&gt;"Pending",$G145=""),"Missing First Response Date",IF(AND($H145="Accepted",OR($I145="",$J145="")),"Missing Clean-Claim Inputs",IF(AND($L145&lt;&gt;"",$L145&lt;$B145),"Disposition Date Before Submission",IF(AND($K145&lt;&gt;"",$L145=""),"Missing Final Disposition Date","")))))))))</f>
        <v/>
      </c>
    </row>
    <row r="146">
      <c r="A146" s="25" t="n"/>
      <c r="B146" s="47" t="n"/>
      <c r="C146" s="25" t="n"/>
      <c r="D146" s="25" t="n"/>
      <c r="E146" s="25" t="n"/>
      <c r="F146" s="48" t="n"/>
      <c r="G146" s="47" t="n"/>
      <c r="H146" s="25" t="n"/>
      <c r="I146" s="25" t="n"/>
      <c r="J146" s="28" t="n"/>
      <c r="K146" s="25" t="n"/>
      <c r="L146" s="47" t="n"/>
      <c r="M146" s="25" t="n"/>
      <c r="N146" s="25" t="n"/>
      <c r="O146" s="29" t="n"/>
      <c r="P146" s="30">
        <f>IF($A146="","",IF(OR($B146="",$H146=""),"",IF($H146="Pending","",IF($H146="Rejected","No",IF($H146="Accepted",IF(OR($I146="",$J146=""),"",IF(AND($I146="No",$J146=0),"Yes","No")),"")))))</f>
        <v/>
      </c>
      <c r="Q146" s="31">
        <f>IF($A146="","",IF(OR($B146="",$G146=""),"",IF($G146&lt;$B146,"",$G146-$B146)))</f>
        <v/>
      </c>
      <c r="R146" s="32">
        <f>IF($A146="","",IF(COUNTIF($A$2:$A$501,$A146)&gt;1,"Duplicate Claim Record ID",IF($B146="","Missing Initial Submission Date",IF(OR($C146="",$D146="",$E146=""),"Missing Required Classification",IF($F146="","Missing Billed Amount",IF(AND($G146&lt;&gt;"",$G146&lt;$B146),"First Response Date Before Submission",IF(AND($H146&lt;&gt;"",$H146&lt;&gt;"Pending",$G146=""),"Missing First Response Date",IF(AND($H146="Accepted",OR($I146="",$J146="")),"Missing Clean-Claim Inputs",IF(AND($L146&lt;&gt;"",$L146&lt;$B146),"Disposition Date Before Submission",IF(AND($K146&lt;&gt;"",$L146=""),"Missing Final Disposition Date","")))))))))</f>
        <v/>
      </c>
    </row>
    <row r="147">
      <c r="A147" s="25" t="n"/>
      <c r="B147" s="47" t="n"/>
      <c r="C147" s="25" t="n"/>
      <c r="D147" s="25" t="n"/>
      <c r="E147" s="25" t="n"/>
      <c r="F147" s="48" t="n"/>
      <c r="G147" s="47" t="n"/>
      <c r="H147" s="25" t="n"/>
      <c r="I147" s="25" t="n"/>
      <c r="J147" s="28" t="n"/>
      <c r="K147" s="25" t="n"/>
      <c r="L147" s="47" t="n"/>
      <c r="M147" s="25" t="n"/>
      <c r="N147" s="25" t="n"/>
      <c r="O147" s="29" t="n"/>
      <c r="P147" s="30">
        <f>IF($A147="","",IF(OR($B147="",$H147=""),"",IF($H147="Pending","",IF($H147="Rejected","No",IF($H147="Accepted",IF(OR($I147="",$J147=""),"",IF(AND($I147="No",$J147=0),"Yes","No")),"")))))</f>
        <v/>
      </c>
      <c r="Q147" s="31">
        <f>IF($A147="","",IF(OR($B147="",$G147=""),"",IF($G147&lt;$B147,"",$G147-$B147)))</f>
        <v/>
      </c>
      <c r="R147" s="32">
        <f>IF($A147="","",IF(COUNTIF($A$2:$A$501,$A147)&gt;1,"Duplicate Claim Record ID",IF($B147="","Missing Initial Submission Date",IF(OR($C147="",$D147="",$E147=""),"Missing Required Classification",IF($F147="","Missing Billed Amount",IF(AND($G147&lt;&gt;"",$G147&lt;$B147),"First Response Date Before Submission",IF(AND($H147&lt;&gt;"",$H147&lt;&gt;"Pending",$G147=""),"Missing First Response Date",IF(AND($H147="Accepted",OR($I147="",$J147="")),"Missing Clean-Claim Inputs",IF(AND($L147&lt;&gt;"",$L147&lt;$B147),"Disposition Date Before Submission",IF(AND($K147&lt;&gt;"",$L147=""),"Missing Final Disposition Date","")))))))))</f>
        <v/>
      </c>
    </row>
    <row r="148">
      <c r="A148" s="25" t="n"/>
      <c r="B148" s="47" t="n"/>
      <c r="C148" s="25" t="n"/>
      <c r="D148" s="25" t="n"/>
      <c r="E148" s="25" t="n"/>
      <c r="F148" s="48" t="n"/>
      <c r="G148" s="47" t="n"/>
      <c r="H148" s="25" t="n"/>
      <c r="I148" s="25" t="n"/>
      <c r="J148" s="28" t="n"/>
      <c r="K148" s="25" t="n"/>
      <c r="L148" s="47" t="n"/>
      <c r="M148" s="25" t="n"/>
      <c r="N148" s="25" t="n"/>
      <c r="O148" s="29" t="n"/>
      <c r="P148" s="30">
        <f>IF($A148="","",IF(OR($B148="",$H148=""),"",IF($H148="Pending","",IF($H148="Rejected","No",IF($H148="Accepted",IF(OR($I148="",$J148=""),"",IF(AND($I148="No",$J148=0),"Yes","No")),"")))))</f>
        <v/>
      </c>
      <c r="Q148" s="31">
        <f>IF($A148="","",IF(OR($B148="",$G148=""),"",IF($G148&lt;$B148,"",$G148-$B148)))</f>
        <v/>
      </c>
      <c r="R148" s="32">
        <f>IF($A148="","",IF(COUNTIF($A$2:$A$501,$A148)&gt;1,"Duplicate Claim Record ID",IF($B148="","Missing Initial Submission Date",IF(OR($C148="",$D148="",$E148=""),"Missing Required Classification",IF($F148="","Missing Billed Amount",IF(AND($G148&lt;&gt;"",$G148&lt;$B148),"First Response Date Before Submission",IF(AND($H148&lt;&gt;"",$H148&lt;&gt;"Pending",$G148=""),"Missing First Response Date",IF(AND($H148="Accepted",OR($I148="",$J148="")),"Missing Clean-Claim Inputs",IF(AND($L148&lt;&gt;"",$L148&lt;$B148),"Disposition Date Before Submission",IF(AND($K148&lt;&gt;"",$L148=""),"Missing Final Disposition Date","")))))))))</f>
        <v/>
      </c>
    </row>
    <row r="149">
      <c r="A149" s="25" t="n"/>
      <c r="B149" s="47" t="n"/>
      <c r="C149" s="25" t="n"/>
      <c r="D149" s="25" t="n"/>
      <c r="E149" s="25" t="n"/>
      <c r="F149" s="48" t="n"/>
      <c r="G149" s="47" t="n"/>
      <c r="H149" s="25" t="n"/>
      <c r="I149" s="25" t="n"/>
      <c r="J149" s="28" t="n"/>
      <c r="K149" s="25" t="n"/>
      <c r="L149" s="47" t="n"/>
      <c r="M149" s="25" t="n"/>
      <c r="N149" s="25" t="n"/>
      <c r="O149" s="29" t="n"/>
      <c r="P149" s="30">
        <f>IF($A149="","",IF(OR($B149="",$H149=""),"",IF($H149="Pending","",IF($H149="Rejected","No",IF($H149="Accepted",IF(OR($I149="",$J149=""),"",IF(AND($I149="No",$J149=0),"Yes","No")),"")))))</f>
        <v/>
      </c>
      <c r="Q149" s="31">
        <f>IF($A149="","",IF(OR($B149="",$G149=""),"",IF($G149&lt;$B149,"",$G149-$B149)))</f>
        <v/>
      </c>
      <c r="R149" s="32">
        <f>IF($A149="","",IF(COUNTIF($A$2:$A$501,$A149)&gt;1,"Duplicate Claim Record ID",IF($B149="","Missing Initial Submission Date",IF(OR($C149="",$D149="",$E149=""),"Missing Required Classification",IF($F149="","Missing Billed Amount",IF(AND($G149&lt;&gt;"",$G149&lt;$B149),"First Response Date Before Submission",IF(AND($H149&lt;&gt;"",$H149&lt;&gt;"Pending",$G149=""),"Missing First Response Date",IF(AND($H149="Accepted",OR($I149="",$J149="")),"Missing Clean-Claim Inputs",IF(AND($L149&lt;&gt;"",$L149&lt;$B149),"Disposition Date Before Submission",IF(AND($K149&lt;&gt;"",$L149=""),"Missing Final Disposition Date","")))))))))</f>
        <v/>
      </c>
    </row>
    <row r="150">
      <c r="A150" s="25" t="n"/>
      <c r="B150" s="47" t="n"/>
      <c r="C150" s="25" t="n"/>
      <c r="D150" s="25" t="n"/>
      <c r="E150" s="25" t="n"/>
      <c r="F150" s="48" t="n"/>
      <c r="G150" s="47" t="n"/>
      <c r="H150" s="25" t="n"/>
      <c r="I150" s="25" t="n"/>
      <c r="J150" s="28" t="n"/>
      <c r="K150" s="25" t="n"/>
      <c r="L150" s="47" t="n"/>
      <c r="M150" s="25" t="n"/>
      <c r="N150" s="25" t="n"/>
      <c r="O150" s="29" t="n"/>
      <c r="P150" s="30">
        <f>IF($A150="","",IF(OR($B150="",$H150=""),"",IF($H150="Pending","",IF($H150="Rejected","No",IF($H150="Accepted",IF(OR($I150="",$J150=""),"",IF(AND($I150="No",$J150=0),"Yes","No")),"")))))</f>
        <v/>
      </c>
      <c r="Q150" s="31">
        <f>IF($A150="","",IF(OR($B150="",$G150=""),"",IF($G150&lt;$B150,"",$G150-$B150)))</f>
        <v/>
      </c>
      <c r="R150" s="32">
        <f>IF($A150="","",IF(COUNTIF($A$2:$A$501,$A150)&gt;1,"Duplicate Claim Record ID",IF($B150="","Missing Initial Submission Date",IF(OR($C150="",$D150="",$E150=""),"Missing Required Classification",IF($F150="","Missing Billed Amount",IF(AND($G150&lt;&gt;"",$G150&lt;$B150),"First Response Date Before Submission",IF(AND($H150&lt;&gt;"",$H150&lt;&gt;"Pending",$G150=""),"Missing First Response Date",IF(AND($H150="Accepted",OR($I150="",$J150="")),"Missing Clean-Claim Inputs",IF(AND($L150&lt;&gt;"",$L150&lt;$B150),"Disposition Date Before Submission",IF(AND($K150&lt;&gt;"",$L150=""),"Missing Final Disposition Date","")))))))))</f>
        <v/>
      </c>
    </row>
    <row r="151">
      <c r="A151" s="25" t="n"/>
      <c r="B151" s="47" t="n"/>
      <c r="C151" s="25" t="n"/>
      <c r="D151" s="25" t="n"/>
      <c r="E151" s="25" t="n"/>
      <c r="F151" s="48" t="n"/>
      <c r="G151" s="47" t="n"/>
      <c r="H151" s="25" t="n"/>
      <c r="I151" s="25" t="n"/>
      <c r="J151" s="28" t="n"/>
      <c r="K151" s="25" t="n"/>
      <c r="L151" s="47" t="n"/>
      <c r="M151" s="25" t="n"/>
      <c r="N151" s="25" t="n"/>
      <c r="O151" s="29" t="n"/>
      <c r="P151" s="30">
        <f>IF($A151="","",IF(OR($B151="",$H151=""),"",IF($H151="Pending","",IF($H151="Rejected","No",IF($H151="Accepted",IF(OR($I151="",$J151=""),"",IF(AND($I151="No",$J151=0),"Yes","No")),"")))))</f>
        <v/>
      </c>
      <c r="Q151" s="31">
        <f>IF($A151="","",IF(OR($B151="",$G151=""),"",IF($G151&lt;$B151,"",$G151-$B151)))</f>
        <v/>
      </c>
      <c r="R151" s="32">
        <f>IF($A151="","",IF(COUNTIF($A$2:$A$501,$A151)&gt;1,"Duplicate Claim Record ID",IF($B151="","Missing Initial Submission Date",IF(OR($C151="",$D151="",$E151=""),"Missing Required Classification",IF($F151="","Missing Billed Amount",IF(AND($G151&lt;&gt;"",$G151&lt;$B151),"First Response Date Before Submission",IF(AND($H151&lt;&gt;"",$H151&lt;&gt;"Pending",$G151=""),"Missing First Response Date",IF(AND($H151="Accepted",OR($I151="",$J151="")),"Missing Clean-Claim Inputs",IF(AND($L151&lt;&gt;"",$L151&lt;$B151),"Disposition Date Before Submission",IF(AND($K151&lt;&gt;"",$L151=""),"Missing Final Disposition Date","")))))))))</f>
        <v/>
      </c>
    </row>
    <row r="152">
      <c r="A152" s="25" t="n"/>
      <c r="B152" s="47" t="n"/>
      <c r="C152" s="25" t="n"/>
      <c r="D152" s="25" t="n"/>
      <c r="E152" s="25" t="n"/>
      <c r="F152" s="48" t="n"/>
      <c r="G152" s="47" t="n"/>
      <c r="H152" s="25" t="n"/>
      <c r="I152" s="25" t="n"/>
      <c r="J152" s="28" t="n"/>
      <c r="K152" s="25" t="n"/>
      <c r="L152" s="47" t="n"/>
      <c r="M152" s="25" t="n"/>
      <c r="N152" s="25" t="n"/>
      <c r="O152" s="29" t="n"/>
      <c r="P152" s="30">
        <f>IF($A152="","",IF(OR($B152="",$H152=""),"",IF($H152="Pending","",IF($H152="Rejected","No",IF($H152="Accepted",IF(OR($I152="",$J152=""),"",IF(AND($I152="No",$J152=0),"Yes","No")),"")))))</f>
        <v/>
      </c>
      <c r="Q152" s="31">
        <f>IF($A152="","",IF(OR($B152="",$G152=""),"",IF($G152&lt;$B152,"",$G152-$B152)))</f>
        <v/>
      </c>
      <c r="R152" s="32">
        <f>IF($A152="","",IF(COUNTIF($A$2:$A$501,$A152)&gt;1,"Duplicate Claim Record ID",IF($B152="","Missing Initial Submission Date",IF(OR($C152="",$D152="",$E152=""),"Missing Required Classification",IF($F152="","Missing Billed Amount",IF(AND($G152&lt;&gt;"",$G152&lt;$B152),"First Response Date Before Submission",IF(AND($H152&lt;&gt;"",$H152&lt;&gt;"Pending",$G152=""),"Missing First Response Date",IF(AND($H152="Accepted",OR($I152="",$J152="")),"Missing Clean-Claim Inputs",IF(AND($L152&lt;&gt;"",$L152&lt;$B152),"Disposition Date Before Submission",IF(AND($K152&lt;&gt;"",$L152=""),"Missing Final Disposition Date","")))))))))</f>
        <v/>
      </c>
    </row>
    <row r="153">
      <c r="A153" s="25" t="n"/>
      <c r="B153" s="47" t="n"/>
      <c r="C153" s="25" t="n"/>
      <c r="D153" s="25" t="n"/>
      <c r="E153" s="25" t="n"/>
      <c r="F153" s="48" t="n"/>
      <c r="G153" s="47" t="n"/>
      <c r="H153" s="25" t="n"/>
      <c r="I153" s="25" t="n"/>
      <c r="J153" s="28" t="n"/>
      <c r="K153" s="25" t="n"/>
      <c r="L153" s="47" t="n"/>
      <c r="M153" s="25" t="n"/>
      <c r="N153" s="25" t="n"/>
      <c r="O153" s="29" t="n"/>
      <c r="P153" s="30">
        <f>IF($A153="","",IF(OR($B153="",$H153=""),"",IF($H153="Pending","",IF($H153="Rejected","No",IF($H153="Accepted",IF(OR($I153="",$J153=""),"",IF(AND($I153="No",$J153=0),"Yes","No")),"")))))</f>
        <v/>
      </c>
      <c r="Q153" s="31">
        <f>IF($A153="","",IF(OR($B153="",$G153=""),"",IF($G153&lt;$B153,"",$G153-$B153)))</f>
        <v/>
      </c>
      <c r="R153" s="32">
        <f>IF($A153="","",IF(COUNTIF($A$2:$A$501,$A153)&gt;1,"Duplicate Claim Record ID",IF($B153="","Missing Initial Submission Date",IF(OR($C153="",$D153="",$E153=""),"Missing Required Classification",IF($F153="","Missing Billed Amount",IF(AND($G153&lt;&gt;"",$G153&lt;$B153),"First Response Date Before Submission",IF(AND($H153&lt;&gt;"",$H153&lt;&gt;"Pending",$G153=""),"Missing First Response Date",IF(AND($H153="Accepted",OR($I153="",$J153="")),"Missing Clean-Claim Inputs",IF(AND($L153&lt;&gt;"",$L153&lt;$B153),"Disposition Date Before Submission",IF(AND($K153&lt;&gt;"",$L153=""),"Missing Final Disposition Date","")))))))))</f>
        <v/>
      </c>
    </row>
    <row r="154">
      <c r="A154" s="25" t="n"/>
      <c r="B154" s="47" t="n"/>
      <c r="C154" s="25" t="n"/>
      <c r="D154" s="25" t="n"/>
      <c r="E154" s="25" t="n"/>
      <c r="F154" s="48" t="n"/>
      <c r="G154" s="47" t="n"/>
      <c r="H154" s="25" t="n"/>
      <c r="I154" s="25" t="n"/>
      <c r="J154" s="28" t="n"/>
      <c r="K154" s="25" t="n"/>
      <c r="L154" s="47" t="n"/>
      <c r="M154" s="25" t="n"/>
      <c r="N154" s="25" t="n"/>
      <c r="O154" s="29" t="n"/>
      <c r="P154" s="30">
        <f>IF($A154="","",IF(OR($B154="",$H154=""),"",IF($H154="Pending","",IF($H154="Rejected","No",IF($H154="Accepted",IF(OR($I154="",$J154=""),"",IF(AND($I154="No",$J154=0),"Yes","No")),"")))))</f>
        <v/>
      </c>
      <c r="Q154" s="31">
        <f>IF($A154="","",IF(OR($B154="",$G154=""),"",IF($G154&lt;$B154,"",$G154-$B154)))</f>
        <v/>
      </c>
      <c r="R154" s="32">
        <f>IF($A154="","",IF(COUNTIF($A$2:$A$501,$A154)&gt;1,"Duplicate Claim Record ID",IF($B154="","Missing Initial Submission Date",IF(OR($C154="",$D154="",$E154=""),"Missing Required Classification",IF($F154="","Missing Billed Amount",IF(AND($G154&lt;&gt;"",$G154&lt;$B154),"First Response Date Before Submission",IF(AND($H154&lt;&gt;"",$H154&lt;&gt;"Pending",$G154=""),"Missing First Response Date",IF(AND($H154="Accepted",OR($I154="",$J154="")),"Missing Clean-Claim Inputs",IF(AND($L154&lt;&gt;"",$L154&lt;$B154),"Disposition Date Before Submission",IF(AND($K154&lt;&gt;"",$L154=""),"Missing Final Disposition Date","")))))))))</f>
        <v/>
      </c>
    </row>
    <row r="155">
      <c r="A155" s="25" t="n"/>
      <c r="B155" s="47" t="n"/>
      <c r="C155" s="25" t="n"/>
      <c r="D155" s="25" t="n"/>
      <c r="E155" s="25" t="n"/>
      <c r="F155" s="48" t="n"/>
      <c r="G155" s="47" t="n"/>
      <c r="H155" s="25" t="n"/>
      <c r="I155" s="25" t="n"/>
      <c r="J155" s="28" t="n"/>
      <c r="K155" s="25" t="n"/>
      <c r="L155" s="47" t="n"/>
      <c r="M155" s="25" t="n"/>
      <c r="N155" s="25" t="n"/>
      <c r="O155" s="29" t="n"/>
      <c r="P155" s="30">
        <f>IF($A155="","",IF(OR($B155="",$H155=""),"",IF($H155="Pending","",IF($H155="Rejected","No",IF($H155="Accepted",IF(OR($I155="",$J155=""),"",IF(AND($I155="No",$J155=0),"Yes","No")),"")))))</f>
        <v/>
      </c>
      <c r="Q155" s="31">
        <f>IF($A155="","",IF(OR($B155="",$G155=""),"",IF($G155&lt;$B155,"",$G155-$B155)))</f>
        <v/>
      </c>
      <c r="R155" s="32">
        <f>IF($A155="","",IF(COUNTIF($A$2:$A$501,$A155)&gt;1,"Duplicate Claim Record ID",IF($B155="","Missing Initial Submission Date",IF(OR($C155="",$D155="",$E155=""),"Missing Required Classification",IF($F155="","Missing Billed Amount",IF(AND($G155&lt;&gt;"",$G155&lt;$B155),"First Response Date Before Submission",IF(AND($H155&lt;&gt;"",$H155&lt;&gt;"Pending",$G155=""),"Missing First Response Date",IF(AND($H155="Accepted",OR($I155="",$J155="")),"Missing Clean-Claim Inputs",IF(AND($L155&lt;&gt;"",$L155&lt;$B155),"Disposition Date Before Submission",IF(AND($K155&lt;&gt;"",$L155=""),"Missing Final Disposition Date","")))))))))</f>
        <v/>
      </c>
    </row>
    <row r="156">
      <c r="A156" s="25" t="n"/>
      <c r="B156" s="47" t="n"/>
      <c r="C156" s="25" t="n"/>
      <c r="D156" s="25" t="n"/>
      <c r="E156" s="25" t="n"/>
      <c r="F156" s="48" t="n"/>
      <c r="G156" s="47" t="n"/>
      <c r="H156" s="25" t="n"/>
      <c r="I156" s="25" t="n"/>
      <c r="J156" s="28" t="n"/>
      <c r="K156" s="25" t="n"/>
      <c r="L156" s="47" t="n"/>
      <c r="M156" s="25" t="n"/>
      <c r="N156" s="25" t="n"/>
      <c r="O156" s="29" t="n"/>
      <c r="P156" s="30">
        <f>IF($A156="","",IF(OR($B156="",$H156=""),"",IF($H156="Pending","",IF($H156="Rejected","No",IF($H156="Accepted",IF(OR($I156="",$J156=""),"",IF(AND($I156="No",$J156=0),"Yes","No")),"")))))</f>
        <v/>
      </c>
      <c r="Q156" s="31">
        <f>IF($A156="","",IF(OR($B156="",$G156=""),"",IF($G156&lt;$B156,"",$G156-$B156)))</f>
        <v/>
      </c>
      <c r="R156" s="32">
        <f>IF($A156="","",IF(COUNTIF($A$2:$A$501,$A156)&gt;1,"Duplicate Claim Record ID",IF($B156="","Missing Initial Submission Date",IF(OR($C156="",$D156="",$E156=""),"Missing Required Classification",IF($F156="","Missing Billed Amount",IF(AND($G156&lt;&gt;"",$G156&lt;$B156),"First Response Date Before Submission",IF(AND($H156&lt;&gt;"",$H156&lt;&gt;"Pending",$G156=""),"Missing First Response Date",IF(AND($H156="Accepted",OR($I156="",$J156="")),"Missing Clean-Claim Inputs",IF(AND($L156&lt;&gt;"",$L156&lt;$B156),"Disposition Date Before Submission",IF(AND($K156&lt;&gt;"",$L156=""),"Missing Final Disposition Date","")))))))))</f>
        <v/>
      </c>
    </row>
    <row r="157">
      <c r="A157" s="25" t="n"/>
      <c r="B157" s="47" t="n"/>
      <c r="C157" s="25" t="n"/>
      <c r="D157" s="25" t="n"/>
      <c r="E157" s="25" t="n"/>
      <c r="F157" s="48" t="n"/>
      <c r="G157" s="47" t="n"/>
      <c r="H157" s="25" t="n"/>
      <c r="I157" s="25" t="n"/>
      <c r="J157" s="28" t="n"/>
      <c r="K157" s="25" t="n"/>
      <c r="L157" s="47" t="n"/>
      <c r="M157" s="25" t="n"/>
      <c r="N157" s="25" t="n"/>
      <c r="O157" s="29" t="n"/>
      <c r="P157" s="30">
        <f>IF($A157="","",IF(OR($B157="",$H157=""),"",IF($H157="Pending","",IF($H157="Rejected","No",IF($H157="Accepted",IF(OR($I157="",$J157=""),"",IF(AND($I157="No",$J157=0),"Yes","No")),"")))))</f>
        <v/>
      </c>
      <c r="Q157" s="31">
        <f>IF($A157="","",IF(OR($B157="",$G157=""),"",IF($G157&lt;$B157,"",$G157-$B157)))</f>
        <v/>
      </c>
      <c r="R157" s="32">
        <f>IF($A157="","",IF(COUNTIF($A$2:$A$501,$A157)&gt;1,"Duplicate Claim Record ID",IF($B157="","Missing Initial Submission Date",IF(OR($C157="",$D157="",$E157=""),"Missing Required Classification",IF($F157="","Missing Billed Amount",IF(AND($G157&lt;&gt;"",$G157&lt;$B157),"First Response Date Before Submission",IF(AND($H157&lt;&gt;"",$H157&lt;&gt;"Pending",$G157=""),"Missing First Response Date",IF(AND($H157="Accepted",OR($I157="",$J157="")),"Missing Clean-Claim Inputs",IF(AND($L157&lt;&gt;"",$L157&lt;$B157),"Disposition Date Before Submission",IF(AND($K157&lt;&gt;"",$L157=""),"Missing Final Disposition Date","")))))))))</f>
        <v/>
      </c>
    </row>
    <row r="158">
      <c r="A158" s="25" t="n"/>
      <c r="B158" s="47" t="n"/>
      <c r="C158" s="25" t="n"/>
      <c r="D158" s="25" t="n"/>
      <c r="E158" s="25" t="n"/>
      <c r="F158" s="48" t="n"/>
      <c r="G158" s="47" t="n"/>
      <c r="H158" s="25" t="n"/>
      <c r="I158" s="25" t="n"/>
      <c r="J158" s="28" t="n"/>
      <c r="K158" s="25" t="n"/>
      <c r="L158" s="47" t="n"/>
      <c r="M158" s="25" t="n"/>
      <c r="N158" s="25" t="n"/>
      <c r="O158" s="29" t="n"/>
      <c r="P158" s="30">
        <f>IF($A158="","",IF(OR($B158="",$H158=""),"",IF($H158="Pending","",IF($H158="Rejected","No",IF($H158="Accepted",IF(OR($I158="",$J158=""),"",IF(AND($I158="No",$J158=0),"Yes","No")),"")))))</f>
        <v/>
      </c>
      <c r="Q158" s="31">
        <f>IF($A158="","",IF(OR($B158="",$G158=""),"",IF($G158&lt;$B158,"",$G158-$B158)))</f>
        <v/>
      </c>
      <c r="R158" s="32">
        <f>IF($A158="","",IF(COUNTIF($A$2:$A$501,$A158)&gt;1,"Duplicate Claim Record ID",IF($B158="","Missing Initial Submission Date",IF(OR($C158="",$D158="",$E158=""),"Missing Required Classification",IF($F158="","Missing Billed Amount",IF(AND($G158&lt;&gt;"",$G158&lt;$B158),"First Response Date Before Submission",IF(AND($H158&lt;&gt;"",$H158&lt;&gt;"Pending",$G158=""),"Missing First Response Date",IF(AND($H158="Accepted",OR($I158="",$J158="")),"Missing Clean-Claim Inputs",IF(AND($L158&lt;&gt;"",$L158&lt;$B158),"Disposition Date Before Submission",IF(AND($K158&lt;&gt;"",$L158=""),"Missing Final Disposition Date","")))))))))</f>
        <v/>
      </c>
    </row>
    <row r="159">
      <c r="A159" s="25" t="n"/>
      <c r="B159" s="47" t="n"/>
      <c r="C159" s="25" t="n"/>
      <c r="D159" s="25" t="n"/>
      <c r="E159" s="25" t="n"/>
      <c r="F159" s="48" t="n"/>
      <c r="G159" s="47" t="n"/>
      <c r="H159" s="25" t="n"/>
      <c r="I159" s="25" t="n"/>
      <c r="J159" s="28" t="n"/>
      <c r="K159" s="25" t="n"/>
      <c r="L159" s="47" t="n"/>
      <c r="M159" s="25" t="n"/>
      <c r="N159" s="25" t="n"/>
      <c r="O159" s="29" t="n"/>
      <c r="P159" s="30">
        <f>IF($A159="","",IF(OR($B159="",$H159=""),"",IF($H159="Pending","",IF($H159="Rejected","No",IF($H159="Accepted",IF(OR($I159="",$J159=""),"",IF(AND($I159="No",$J159=0),"Yes","No")),"")))))</f>
        <v/>
      </c>
      <c r="Q159" s="31">
        <f>IF($A159="","",IF(OR($B159="",$G159=""),"",IF($G159&lt;$B159,"",$G159-$B159)))</f>
        <v/>
      </c>
      <c r="R159" s="32">
        <f>IF($A159="","",IF(COUNTIF($A$2:$A$501,$A159)&gt;1,"Duplicate Claim Record ID",IF($B159="","Missing Initial Submission Date",IF(OR($C159="",$D159="",$E159=""),"Missing Required Classification",IF($F159="","Missing Billed Amount",IF(AND($G159&lt;&gt;"",$G159&lt;$B159),"First Response Date Before Submission",IF(AND($H159&lt;&gt;"",$H159&lt;&gt;"Pending",$G159=""),"Missing First Response Date",IF(AND($H159="Accepted",OR($I159="",$J159="")),"Missing Clean-Claim Inputs",IF(AND($L159&lt;&gt;"",$L159&lt;$B159),"Disposition Date Before Submission",IF(AND($K159&lt;&gt;"",$L159=""),"Missing Final Disposition Date","")))))))))</f>
        <v/>
      </c>
    </row>
    <row r="160">
      <c r="A160" s="25" t="n"/>
      <c r="B160" s="47" t="n"/>
      <c r="C160" s="25" t="n"/>
      <c r="D160" s="25" t="n"/>
      <c r="E160" s="25" t="n"/>
      <c r="F160" s="48" t="n"/>
      <c r="G160" s="47" t="n"/>
      <c r="H160" s="25" t="n"/>
      <c r="I160" s="25" t="n"/>
      <c r="J160" s="28" t="n"/>
      <c r="K160" s="25" t="n"/>
      <c r="L160" s="47" t="n"/>
      <c r="M160" s="25" t="n"/>
      <c r="N160" s="25" t="n"/>
      <c r="O160" s="29" t="n"/>
      <c r="P160" s="30">
        <f>IF($A160="","",IF(OR($B160="",$H160=""),"",IF($H160="Pending","",IF($H160="Rejected","No",IF($H160="Accepted",IF(OR($I160="",$J160=""),"",IF(AND($I160="No",$J160=0),"Yes","No")),"")))))</f>
        <v/>
      </c>
      <c r="Q160" s="31">
        <f>IF($A160="","",IF(OR($B160="",$G160=""),"",IF($G160&lt;$B160,"",$G160-$B160)))</f>
        <v/>
      </c>
      <c r="R160" s="32">
        <f>IF($A160="","",IF(COUNTIF($A$2:$A$501,$A160)&gt;1,"Duplicate Claim Record ID",IF($B160="","Missing Initial Submission Date",IF(OR($C160="",$D160="",$E160=""),"Missing Required Classification",IF($F160="","Missing Billed Amount",IF(AND($G160&lt;&gt;"",$G160&lt;$B160),"First Response Date Before Submission",IF(AND($H160&lt;&gt;"",$H160&lt;&gt;"Pending",$G160=""),"Missing First Response Date",IF(AND($H160="Accepted",OR($I160="",$J160="")),"Missing Clean-Claim Inputs",IF(AND($L160&lt;&gt;"",$L160&lt;$B160),"Disposition Date Before Submission",IF(AND($K160&lt;&gt;"",$L160=""),"Missing Final Disposition Date","")))))))))</f>
        <v/>
      </c>
    </row>
    <row r="161">
      <c r="A161" s="25" t="n"/>
      <c r="B161" s="47" t="n"/>
      <c r="C161" s="25" t="n"/>
      <c r="D161" s="25" t="n"/>
      <c r="E161" s="25" t="n"/>
      <c r="F161" s="48" t="n"/>
      <c r="G161" s="47" t="n"/>
      <c r="H161" s="25" t="n"/>
      <c r="I161" s="25" t="n"/>
      <c r="J161" s="28" t="n"/>
      <c r="K161" s="25" t="n"/>
      <c r="L161" s="47" t="n"/>
      <c r="M161" s="25" t="n"/>
      <c r="N161" s="25" t="n"/>
      <c r="O161" s="29" t="n"/>
      <c r="P161" s="30">
        <f>IF($A161="","",IF(OR($B161="",$H161=""),"",IF($H161="Pending","",IF($H161="Rejected","No",IF($H161="Accepted",IF(OR($I161="",$J161=""),"",IF(AND($I161="No",$J161=0),"Yes","No")),"")))))</f>
        <v/>
      </c>
      <c r="Q161" s="31">
        <f>IF($A161="","",IF(OR($B161="",$G161=""),"",IF($G161&lt;$B161,"",$G161-$B161)))</f>
        <v/>
      </c>
      <c r="R161" s="32">
        <f>IF($A161="","",IF(COUNTIF($A$2:$A$501,$A161)&gt;1,"Duplicate Claim Record ID",IF($B161="","Missing Initial Submission Date",IF(OR($C161="",$D161="",$E161=""),"Missing Required Classification",IF($F161="","Missing Billed Amount",IF(AND($G161&lt;&gt;"",$G161&lt;$B161),"First Response Date Before Submission",IF(AND($H161&lt;&gt;"",$H161&lt;&gt;"Pending",$G161=""),"Missing First Response Date",IF(AND($H161="Accepted",OR($I161="",$J161="")),"Missing Clean-Claim Inputs",IF(AND($L161&lt;&gt;"",$L161&lt;$B161),"Disposition Date Before Submission",IF(AND($K161&lt;&gt;"",$L161=""),"Missing Final Disposition Date","")))))))))</f>
        <v/>
      </c>
    </row>
    <row r="162">
      <c r="A162" s="25" t="n"/>
      <c r="B162" s="47" t="n"/>
      <c r="C162" s="25" t="n"/>
      <c r="D162" s="25" t="n"/>
      <c r="E162" s="25" t="n"/>
      <c r="F162" s="48" t="n"/>
      <c r="G162" s="47" t="n"/>
      <c r="H162" s="25" t="n"/>
      <c r="I162" s="25" t="n"/>
      <c r="J162" s="28" t="n"/>
      <c r="K162" s="25" t="n"/>
      <c r="L162" s="47" t="n"/>
      <c r="M162" s="25" t="n"/>
      <c r="N162" s="25" t="n"/>
      <c r="O162" s="29" t="n"/>
      <c r="P162" s="30">
        <f>IF($A162="","",IF(OR($B162="",$H162=""),"",IF($H162="Pending","",IF($H162="Rejected","No",IF($H162="Accepted",IF(OR($I162="",$J162=""),"",IF(AND($I162="No",$J162=0),"Yes","No")),"")))))</f>
        <v/>
      </c>
      <c r="Q162" s="31">
        <f>IF($A162="","",IF(OR($B162="",$G162=""),"",IF($G162&lt;$B162,"",$G162-$B162)))</f>
        <v/>
      </c>
      <c r="R162" s="32">
        <f>IF($A162="","",IF(COUNTIF($A$2:$A$501,$A162)&gt;1,"Duplicate Claim Record ID",IF($B162="","Missing Initial Submission Date",IF(OR($C162="",$D162="",$E162=""),"Missing Required Classification",IF($F162="","Missing Billed Amount",IF(AND($G162&lt;&gt;"",$G162&lt;$B162),"First Response Date Before Submission",IF(AND($H162&lt;&gt;"",$H162&lt;&gt;"Pending",$G162=""),"Missing First Response Date",IF(AND($H162="Accepted",OR($I162="",$J162="")),"Missing Clean-Claim Inputs",IF(AND($L162&lt;&gt;"",$L162&lt;$B162),"Disposition Date Before Submission",IF(AND($K162&lt;&gt;"",$L162=""),"Missing Final Disposition Date","")))))))))</f>
        <v/>
      </c>
    </row>
    <row r="163">
      <c r="A163" s="25" t="n"/>
      <c r="B163" s="47" t="n"/>
      <c r="C163" s="25" t="n"/>
      <c r="D163" s="25" t="n"/>
      <c r="E163" s="25" t="n"/>
      <c r="F163" s="48" t="n"/>
      <c r="G163" s="47" t="n"/>
      <c r="H163" s="25" t="n"/>
      <c r="I163" s="25" t="n"/>
      <c r="J163" s="28" t="n"/>
      <c r="K163" s="25" t="n"/>
      <c r="L163" s="47" t="n"/>
      <c r="M163" s="25" t="n"/>
      <c r="N163" s="25" t="n"/>
      <c r="O163" s="29" t="n"/>
      <c r="P163" s="30">
        <f>IF($A163="","",IF(OR($B163="",$H163=""),"",IF($H163="Pending","",IF($H163="Rejected","No",IF($H163="Accepted",IF(OR($I163="",$J163=""),"",IF(AND($I163="No",$J163=0),"Yes","No")),"")))))</f>
        <v/>
      </c>
      <c r="Q163" s="31">
        <f>IF($A163="","",IF(OR($B163="",$G163=""),"",IF($G163&lt;$B163,"",$G163-$B163)))</f>
        <v/>
      </c>
      <c r="R163" s="32">
        <f>IF($A163="","",IF(COUNTIF($A$2:$A$501,$A163)&gt;1,"Duplicate Claim Record ID",IF($B163="","Missing Initial Submission Date",IF(OR($C163="",$D163="",$E163=""),"Missing Required Classification",IF($F163="","Missing Billed Amount",IF(AND($G163&lt;&gt;"",$G163&lt;$B163),"First Response Date Before Submission",IF(AND($H163&lt;&gt;"",$H163&lt;&gt;"Pending",$G163=""),"Missing First Response Date",IF(AND($H163="Accepted",OR($I163="",$J163="")),"Missing Clean-Claim Inputs",IF(AND($L163&lt;&gt;"",$L163&lt;$B163),"Disposition Date Before Submission",IF(AND($K163&lt;&gt;"",$L163=""),"Missing Final Disposition Date","")))))))))</f>
        <v/>
      </c>
    </row>
    <row r="164">
      <c r="A164" s="25" t="n"/>
      <c r="B164" s="47" t="n"/>
      <c r="C164" s="25" t="n"/>
      <c r="D164" s="25" t="n"/>
      <c r="E164" s="25" t="n"/>
      <c r="F164" s="48" t="n"/>
      <c r="G164" s="47" t="n"/>
      <c r="H164" s="25" t="n"/>
      <c r="I164" s="25" t="n"/>
      <c r="J164" s="28" t="n"/>
      <c r="K164" s="25" t="n"/>
      <c r="L164" s="47" t="n"/>
      <c r="M164" s="25" t="n"/>
      <c r="N164" s="25" t="n"/>
      <c r="O164" s="29" t="n"/>
      <c r="P164" s="30">
        <f>IF($A164="","",IF(OR($B164="",$H164=""),"",IF($H164="Pending","",IF($H164="Rejected","No",IF($H164="Accepted",IF(OR($I164="",$J164=""),"",IF(AND($I164="No",$J164=0),"Yes","No")),"")))))</f>
        <v/>
      </c>
      <c r="Q164" s="31">
        <f>IF($A164="","",IF(OR($B164="",$G164=""),"",IF($G164&lt;$B164,"",$G164-$B164)))</f>
        <v/>
      </c>
      <c r="R164" s="32">
        <f>IF($A164="","",IF(COUNTIF($A$2:$A$501,$A164)&gt;1,"Duplicate Claim Record ID",IF($B164="","Missing Initial Submission Date",IF(OR($C164="",$D164="",$E164=""),"Missing Required Classification",IF($F164="","Missing Billed Amount",IF(AND($G164&lt;&gt;"",$G164&lt;$B164),"First Response Date Before Submission",IF(AND($H164&lt;&gt;"",$H164&lt;&gt;"Pending",$G164=""),"Missing First Response Date",IF(AND($H164="Accepted",OR($I164="",$J164="")),"Missing Clean-Claim Inputs",IF(AND($L164&lt;&gt;"",$L164&lt;$B164),"Disposition Date Before Submission",IF(AND($K164&lt;&gt;"",$L164=""),"Missing Final Disposition Date","")))))))))</f>
        <v/>
      </c>
    </row>
    <row r="165">
      <c r="A165" s="25" t="n"/>
      <c r="B165" s="47" t="n"/>
      <c r="C165" s="25" t="n"/>
      <c r="D165" s="25" t="n"/>
      <c r="E165" s="25" t="n"/>
      <c r="F165" s="48" t="n"/>
      <c r="G165" s="47" t="n"/>
      <c r="H165" s="25" t="n"/>
      <c r="I165" s="25" t="n"/>
      <c r="J165" s="28" t="n"/>
      <c r="K165" s="25" t="n"/>
      <c r="L165" s="47" t="n"/>
      <c r="M165" s="25" t="n"/>
      <c r="N165" s="25" t="n"/>
      <c r="O165" s="29" t="n"/>
      <c r="P165" s="30">
        <f>IF($A165="","",IF(OR($B165="",$H165=""),"",IF($H165="Pending","",IF($H165="Rejected","No",IF($H165="Accepted",IF(OR($I165="",$J165=""),"",IF(AND($I165="No",$J165=0),"Yes","No")),"")))))</f>
        <v/>
      </c>
      <c r="Q165" s="31">
        <f>IF($A165="","",IF(OR($B165="",$G165=""),"",IF($G165&lt;$B165,"",$G165-$B165)))</f>
        <v/>
      </c>
      <c r="R165" s="32">
        <f>IF($A165="","",IF(COUNTIF($A$2:$A$501,$A165)&gt;1,"Duplicate Claim Record ID",IF($B165="","Missing Initial Submission Date",IF(OR($C165="",$D165="",$E165=""),"Missing Required Classification",IF($F165="","Missing Billed Amount",IF(AND($G165&lt;&gt;"",$G165&lt;$B165),"First Response Date Before Submission",IF(AND($H165&lt;&gt;"",$H165&lt;&gt;"Pending",$G165=""),"Missing First Response Date",IF(AND($H165="Accepted",OR($I165="",$J165="")),"Missing Clean-Claim Inputs",IF(AND($L165&lt;&gt;"",$L165&lt;$B165),"Disposition Date Before Submission",IF(AND($K165&lt;&gt;"",$L165=""),"Missing Final Disposition Date","")))))))))</f>
        <v/>
      </c>
    </row>
    <row r="166">
      <c r="A166" s="25" t="n"/>
      <c r="B166" s="47" t="n"/>
      <c r="C166" s="25" t="n"/>
      <c r="D166" s="25" t="n"/>
      <c r="E166" s="25" t="n"/>
      <c r="F166" s="48" t="n"/>
      <c r="G166" s="47" t="n"/>
      <c r="H166" s="25" t="n"/>
      <c r="I166" s="25" t="n"/>
      <c r="J166" s="28" t="n"/>
      <c r="K166" s="25" t="n"/>
      <c r="L166" s="47" t="n"/>
      <c r="M166" s="25" t="n"/>
      <c r="N166" s="25" t="n"/>
      <c r="O166" s="29" t="n"/>
      <c r="P166" s="30">
        <f>IF($A166="","",IF(OR($B166="",$H166=""),"",IF($H166="Pending","",IF($H166="Rejected","No",IF($H166="Accepted",IF(OR($I166="",$J166=""),"",IF(AND($I166="No",$J166=0),"Yes","No")),"")))))</f>
        <v/>
      </c>
      <c r="Q166" s="31">
        <f>IF($A166="","",IF(OR($B166="",$G166=""),"",IF($G166&lt;$B166,"",$G166-$B166)))</f>
        <v/>
      </c>
      <c r="R166" s="32">
        <f>IF($A166="","",IF(COUNTIF($A$2:$A$501,$A166)&gt;1,"Duplicate Claim Record ID",IF($B166="","Missing Initial Submission Date",IF(OR($C166="",$D166="",$E166=""),"Missing Required Classification",IF($F166="","Missing Billed Amount",IF(AND($G166&lt;&gt;"",$G166&lt;$B166),"First Response Date Before Submission",IF(AND($H166&lt;&gt;"",$H166&lt;&gt;"Pending",$G166=""),"Missing First Response Date",IF(AND($H166="Accepted",OR($I166="",$J166="")),"Missing Clean-Claim Inputs",IF(AND($L166&lt;&gt;"",$L166&lt;$B166),"Disposition Date Before Submission",IF(AND($K166&lt;&gt;"",$L166=""),"Missing Final Disposition Date","")))))))))</f>
        <v/>
      </c>
    </row>
    <row r="167">
      <c r="A167" s="25" t="n"/>
      <c r="B167" s="47" t="n"/>
      <c r="C167" s="25" t="n"/>
      <c r="D167" s="25" t="n"/>
      <c r="E167" s="25" t="n"/>
      <c r="F167" s="48" t="n"/>
      <c r="G167" s="47" t="n"/>
      <c r="H167" s="25" t="n"/>
      <c r="I167" s="25" t="n"/>
      <c r="J167" s="28" t="n"/>
      <c r="K167" s="25" t="n"/>
      <c r="L167" s="47" t="n"/>
      <c r="M167" s="25" t="n"/>
      <c r="N167" s="25" t="n"/>
      <c r="O167" s="29" t="n"/>
      <c r="P167" s="30">
        <f>IF($A167="","",IF(OR($B167="",$H167=""),"",IF($H167="Pending","",IF($H167="Rejected","No",IF($H167="Accepted",IF(OR($I167="",$J167=""),"",IF(AND($I167="No",$J167=0),"Yes","No")),"")))))</f>
        <v/>
      </c>
      <c r="Q167" s="31">
        <f>IF($A167="","",IF(OR($B167="",$G167=""),"",IF($G167&lt;$B167,"",$G167-$B167)))</f>
        <v/>
      </c>
      <c r="R167" s="32">
        <f>IF($A167="","",IF(COUNTIF($A$2:$A$501,$A167)&gt;1,"Duplicate Claim Record ID",IF($B167="","Missing Initial Submission Date",IF(OR($C167="",$D167="",$E167=""),"Missing Required Classification",IF($F167="","Missing Billed Amount",IF(AND($G167&lt;&gt;"",$G167&lt;$B167),"First Response Date Before Submission",IF(AND($H167&lt;&gt;"",$H167&lt;&gt;"Pending",$G167=""),"Missing First Response Date",IF(AND($H167="Accepted",OR($I167="",$J167="")),"Missing Clean-Claim Inputs",IF(AND($L167&lt;&gt;"",$L167&lt;$B167),"Disposition Date Before Submission",IF(AND($K167&lt;&gt;"",$L167=""),"Missing Final Disposition Date","")))))))))</f>
        <v/>
      </c>
    </row>
    <row r="168">
      <c r="A168" s="25" t="n"/>
      <c r="B168" s="47" t="n"/>
      <c r="C168" s="25" t="n"/>
      <c r="D168" s="25" t="n"/>
      <c r="E168" s="25" t="n"/>
      <c r="F168" s="48" t="n"/>
      <c r="G168" s="47" t="n"/>
      <c r="H168" s="25" t="n"/>
      <c r="I168" s="25" t="n"/>
      <c r="J168" s="28" t="n"/>
      <c r="K168" s="25" t="n"/>
      <c r="L168" s="47" t="n"/>
      <c r="M168" s="25" t="n"/>
      <c r="N168" s="25" t="n"/>
      <c r="O168" s="29" t="n"/>
      <c r="P168" s="30">
        <f>IF($A168="","",IF(OR($B168="",$H168=""),"",IF($H168="Pending","",IF($H168="Rejected","No",IF($H168="Accepted",IF(OR($I168="",$J168=""),"",IF(AND($I168="No",$J168=0),"Yes","No")),"")))))</f>
        <v/>
      </c>
      <c r="Q168" s="31">
        <f>IF($A168="","",IF(OR($B168="",$G168=""),"",IF($G168&lt;$B168,"",$G168-$B168)))</f>
        <v/>
      </c>
      <c r="R168" s="32">
        <f>IF($A168="","",IF(COUNTIF($A$2:$A$501,$A168)&gt;1,"Duplicate Claim Record ID",IF($B168="","Missing Initial Submission Date",IF(OR($C168="",$D168="",$E168=""),"Missing Required Classification",IF($F168="","Missing Billed Amount",IF(AND($G168&lt;&gt;"",$G168&lt;$B168),"First Response Date Before Submission",IF(AND($H168&lt;&gt;"",$H168&lt;&gt;"Pending",$G168=""),"Missing First Response Date",IF(AND($H168="Accepted",OR($I168="",$J168="")),"Missing Clean-Claim Inputs",IF(AND($L168&lt;&gt;"",$L168&lt;$B168),"Disposition Date Before Submission",IF(AND($K168&lt;&gt;"",$L168=""),"Missing Final Disposition Date","")))))))))</f>
        <v/>
      </c>
    </row>
    <row r="169">
      <c r="A169" s="25" t="n"/>
      <c r="B169" s="47" t="n"/>
      <c r="C169" s="25" t="n"/>
      <c r="D169" s="25" t="n"/>
      <c r="E169" s="25" t="n"/>
      <c r="F169" s="48" t="n"/>
      <c r="G169" s="47" t="n"/>
      <c r="H169" s="25" t="n"/>
      <c r="I169" s="25" t="n"/>
      <c r="J169" s="28" t="n"/>
      <c r="K169" s="25" t="n"/>
      <c r="L169" s="47" t="n"/>
      <c r="M169" s="25" t="n"/>
      <c r="N169" s="25" t="n"/>
      <c r="O169" s="29" t="n"/>
      <c r="P169" s="30">
        <f>IF($A169="","",IF(OR($B169="",$H169=""),"",IF($H169="Pending","",IF($H169="Rejected","No",IF($H169="Accepted",IF(OR($I169="",$J169=""),"",IF(AND($I169="No",$J169=0),"Yes","No")),"")))))</f>
        <v/>
      </c>
      <c r="Q169" s="31">
        <f>IF($A169="","",IF(OR($B169="",$G169=""),"",IF($G169&lt;$B169,"",$G169-$B169)))</f>
        <v/>
      </c>
      <c r="R169" s="32">
        <f>IF($A169="","",IF(COUNTIF($A$2:$A$501,$A169)&gt;1,"Duplicate Claim Record ID",IF($B169="","Missing Initial Submission Date",IF(OR($C169="",$D169="",$E169=""),"Missing Required Classification",IF($F169="","Missing Billed Amount",IF(AND($G169&lt;&gt;"",$G169&lt;$B169),"First Response Date Before Submission",IF(AND($H169&lt;&gt;"",$H169&lt;&gt;"Pending",$G169=""),"Missing First Response Date",IF(AND($H169="Accepted",OR($I169="",$J169="")),"Missing Clean-Claim Inputs",IF(AND($L169&lt;&gt;"",$L169&lt;$B169),"Disposition Date Before Submission",IF(AND($K169&lt;&gt;"",$L169=""),"Missing Final Disposition Date","")))))))))</f>
        <v/>
      </c>
    </row>
    <row r="170">
      <c r="A170" s="25" t="n"/>
      <c r="B170" s="47" t="n"/>
      <c r="C170" s="25" t="n"/>
      <c r="D170" s="25" t="n"/>
      <c r="E170" s="25" t="n"/>
      <c r="F170" s="48" t="n"/>
      <c r="G170" s="47" t="n"/>
      <c r="H170" s="25" t="n"/>
      <c r="I170" s="25" t="n"/>
      <c r="J170" s="28" t="n"/>
      <c r="K170" s="25" t="n"/>
      <c r="L170" s="47" t="n"/>
      <c r="M170" s="25" t="n"/>
      <c r="N170" s="25" t="n"/>
      <c r="O170" s="29" t="n"/>
      <c r="P170" s="30">
        <f>IF($A170="","",IF(OR($B170="",$H170=""),"",IF($H170="Pending","",IF($H170="Rejected","No",IF($H170="Accepted",IF(OR($I170="",$J170=""),"",IF(AND($I170="No",$J170=0),"Yes","No")),"")))))</f>
        <v/>
      </c>
      <c r="Q170" s="31">
        <f>IF($A170="","",IF(OR($B170="",$G170=""),"",IF($G170&lt;$B170,"",$G170-$B170)))</f>
        <v/>
      </c>
      <c r="R170" s="32">
        <f>IF($A170="","",IF(COUNTIF($A$2:$A$501,$A170)&gt;1,"Duplicate Claim Record ID",IF($B170="","Missing Initial Submission Date",IF(OR($C170="",$D170="",$E170=""),"Missing Required Classification",IF($F170="","Missing Billed Amount",IF(AND($G170&lt;&gt;"",$G170&lt;$B170),"First Response Date Before Submission",IF(AND($H170&lt;&gt;"",$H170&lt;&gt;"Pending",$G170=""),"Missing First Response Date",IF(AND($H170="Accepted",OR($I170="",$J170="")),"Missing Clean-Claim Inputs",IF(AND($L170&lt;&gt;"",$L170&lt;$B170),"Disposition Date Before Submission",IF(AND($K170&lt;&gt;"",$L170=""),"Missing Final Disposition Date","")))))))))</f>
        <v/>
      </c>
    </row>
    <row r="171">
      <c r="A171" s="25" t="n"/>
      <c r="B171" s="47" t="n"/>
      <c r="C171" s="25" t="n"/>
      <c r="D171" s="25" t="n"/>
      <c r="E171" s="25" t="n"/>
      <c r="F171" s="48" t="n"/>
      <c r="G171" s="47" t="n"/>
      <c r="H171" s="25" t="n"/>
      <c r="I171" s="25" t="n"/>
      <c r="J171" s="28" t="n"/>
      <c r="K171" s="25" t="n"/>
      <c r="L171" s="47" t="n"/>
      <c r="M171" s="25" t="n"/>
      <c r="N171" s="25" t="n"/>
      <c r="O171" s="29" t="n"/>
      <c r="P171" s="30">
        <f>IF($A171="","",IF(OR($B171="",$H171=""),"",IF($H171="Pending","",IF($H171="Rejected","No",IF($H171="Accepted",IF(OR($I171="",$J171=""),"",IF(AND($I171="No",$J171=0),"Yes","No")),"")))))</f>
        <v/>
      </c>
      <c r="Q171" s="31">
        <f>IF($A171="","",IF(OR($B171="",$G171=""),"",IF($G171&lt;$B171,"",$G171-$B171)))</f>
        <v/>
      </c>
      <c r="R171" s="32">
        <f>IF($A171="","",IF(COUNTIF($A$2:$A$501,$A171)&gt;1,"Duplicate Claim Record ID",IF($B171="","Missing Initial Submission Date",IF(OR($C171="",$D171="",$E171=""),"Missing Required Classification",IF($F171="","Missing Billed Amount",IF(AND($G171&lt;&gt;"",$G171&lt;$B171),"First Response Date Before Submission",IF(AND($H171&lt;&gt;"",$H171&lt;&gt;"Pending",$G171=""),"Missing First Response Date",IF(AND($H171="Accepted",OR($I171="",$J171="")),"Missing Clean-Claim Inputs",IF(AND($L171&lt;&gt;"",$L171&lt;$B171),"Disposition Date Before Submission",IF(AND($K171&lt;&gt;"",$L171=""),"Missing Final Disposition Date","")))))))))</f>
        <v/>
      </c>
    </row>
    <row r="172">
      <c r="A172" s="25" t="n"/>
      <c r="B172" s="47" t="n"/>
      <c r="C172" s="25" t="n"/>
      <c r="D172" s="25" t="n"/>
      <c r="E172" s="25" t="n"/>
      <c r="F172" s="48" t="n"/>
      <c r="G172" s="47" t="n"/>
      <c r="H172" s="25" t="n"/>
      <c r="I172" s="25" t="n"/>
      <c r="J172" s="28" t="n"/>
      <c r="K172" s="25" t="n"/>
      <c r="L172" s="47" t="n"/>
      <c r="M172" s="25" t="n"/>
      <c r="N172" s="25" t="n"/>
      <c r="O172" s="29" t="n"/>
      <c r="P172" s="30">
        <f>IF($A172="","",IF(OR($B172="",$H172=""),"",IF($H172="Pending","",IF($H172="Rejected","No",IF($H172="Accepted",IF(OR($I172="",$J172=""),"",IF(AND($I172="No",$J172=0),"Yes","No")),"")))))</f>
        <v/>
      </c>
      <c r="Q172" s="31">
        <f>IF($A172="","",IF(OR($B172="",$G172=""),"",IF($G172&lt;$B172,"",$G172-$B172)))</f>
        <v/>
      </c>
      <c r="R172" s="32">
        <f>IF($A172="","",IF(COUNTIF($A$2:$A$501,$A172)&gt;1,"Duplicate Claim Record ID",IF($B172="","Missing Initial Submission Date",IF(OR($C172="",$D172="",$E172=""),"Missing Required Classification",IF($F172="","Missing Billed Amount",IF(AND($G172&lt;&gt;"",$G172&lt;$B172),"First Response Date Before Submission",IF(AND($H172&lt;&gt;"",$H172&lt;&gt;"Pending",$G172=""),"Missing First Response Date",IF(AND($H172="Accepted",OR($I172="",$J172="")),"Missing Clean-Claim Inputs",IF(AND($L172&lt;&gt;"",$L172&lt;$B172),"Disposition Date Before Submission",IF(AND($K172&lt;&gt;"",$L172=""),"Missing Final Disposition Date","")))))))))</f>
        <v/>
      </c>
    </row>
    <row r="173">
      <c r="A173" s="25" t="n"/>
      <c r="B173" s="47" t="n"/>
      <c r="C173" s="25" t="n"/>
      <c r="D173" s="25" t="n"/>
      <c r="E173" s="25" t="n"/>
      <c r="F173" s="48" t="n"/>
      <c r="G173" s="47" t="n"/>
      <c r="H173" s="25" t="n"/>
      <c r="I173" s="25" t="n"/>
      <c r="J173" s="28" t="n"/>
      <c r="K173" s="25" t="n"/>
      <c r="L173" s="47" t="n"/>
      <c r="M173" s="25" t="n"/>
      <c r="N173" s="25" t="n"/>
      <c r="O173" s="29" t="n"/>
      <c r="P173" s="30">
        <f>IF($A173="","",IF(OR($B173="",$H173=""),"",IF($H173="Pending","",IF($H173="Rejected","No",IF($H173="Accepted",IF(OR($I173="",$J173=""),"",IF(AND($I173="No",$J173=0),"Yes","No")),"")))))</f>
        <v/>
      </c>
      <c r="Q173" s="31">
        <f>IF($A173="","",IF(OR($B173="",$G173=""),"",IF($G173&lt;$B173,"",$G173-$B173)))</f>
        <v/>
      </c>
      <c r="R173" s="32">
        <f>IF($A173="","",IF(COUNTIF($A$2:$A$501,$A173)&gt;1,"Duplicate Claim Record ID",IF($B173="","Missing Initial Submission Date",IF(OR($C173="",$D173="",$E173=""),"Missing Required Classification",IF($F173="","Missing Billed Amount",IF(AND($G173&lt;&gt;"",$G173&lt;$B173),"First Response Date Before Submission",IF(AND($H173&lt;&gt;"",$H173&lt;&gt;"Pending",$G173=""),"Missing First Response Date",IF(AND($H173="Accepted",OR($I173="",$J173="")),"Missing Clean-Claim Inputs",IF(AND($L173&lt;&gt;"",$L173&lt;$B173),"Disposition Date Before Submission",IF(AND($K173&lt;&gt;"",$L173=""),"Missing Final Disposition Date","")))))))))</f>
        <v/>
      </c>
    </row>
    <row r="174">
      <c r="A174" s="25" t="n"/>
      <c r="B174" s="47" t="n"/>
      <c r="C174" s="25" t="n"/>
      <c r="D174" s="25" t="n"/>
      <c r="E174" s="25" t="n"/>
      <c r="F174" s="48" t="n"/>
      <c r="G174" s="47" t="n"/>
      <c r="H174" s="25" t="n"/>
      <c r="I174" s="25" t="n"/>
      <c r="J174" s="28" t="n"/>
      <c r="K174" s="25" t="n"/>
      <c r="L174" s="47" t="n"/>
      <c r="M174" s="25" t="n"/>
      <c r="N174" s="25" t="n"/>
      <c r="O174" s="29" t="n"/>
      <c r="P174" s="30">
        <f>IF($A174="","",IF(OR($B174="",$H174=""),"",IF($H174="Pending","",IF($H174="Rejected","No",IF($H174="Accepted",IF(OR($I174="",$J174=""),"",IF(AND($I174="No",$J174=0),"Yes","No")),"")))))</f>
        <v/>
      </c>
      <c r="Q174" s="31">
        <f>IF($A174="","",IF(OR($B174="",$G174=""),"",IF($G174&lt;$B174,"",$G174-$B174)))</f>
        <v/>
      </c>
      <c r="R174" s="32">
        <f>IF($A174="","",IF(COUNTIF($A$2:$A$501,$A174)&gt;1,"Duplicate Claim Record ID",IF($B174="","Missing Initial Submission Date",IF(OR($C174="",$D174="",$E174=""),"Missing Required Classification",IF($F174="","Missing Billed Amount",IF(AND($G174&lt;&gt;"",$G174&lt;$B174),"First Response Date Before Submission",IF(AND($H174&lt;&gt;"",$H174&lt;&gt;"Pending",$G174=""),"Missing First Response Date",IF(AND($H174="Accepted",OR($I174="",$J174="")),"Missing Clean-Claim Inputs",IF(AND($L174&lt;&gt;"",$L174&lt;$B174),"Disposition Date Before Submission",IF(AND($K174&lt;&gt;"",$L174=""),"Missing Final Disposition Date","")))))))))</f>
        <v/>
      </c>
    </row>
    <row r="175">
      <c r="A175" s="25" t="n"/>
      <c r="B175" s="47" t="n"/>
      <c r="C175" s="25" t="n"/>
      <c r="D175" s="25" t="n"/>
      <c r="E175" s="25" t="n"/>
      <c r="F175" s="48" t="n"/>
      <c r="G175" s="47" t="n"/>
      <c r="H175" s="25" t="n"/>
      <c r="I175" s="25" t="n"/>
      <c r="J175" s="28" t="n"/>
      <c r="K175" s="25" t="n"/>
      <c r="L175" s="47" t="n"/>
      <c r="M175" s="25" t="n"/>
      <c r="N175" s="25" t="n"/>
      <c r="O175" s="29" t="n"/>
      <c r="P175" s="30">
        <f>IF($A175="","",IF(OR($B175="",$H175=""),"",IF($H175="Pending","",IF($H175="Rejected","No",IF($H175="Accepted",IF(OR($I175="",$J175=""),"",IF(AND($I175="No",$J175=0),"Yes","No")),"")))))</f>
        <v/>
      </c>
      <c r="Q175" s="31">
        <f>IF($A175="","",IF(OR($B175="",$G175=""),"",IF($G175&lt;$B175,"",$G175-$B175)))</f>
        <v/>
      </c>
      <c r="R175" s="32">
        <f>IF($A175="","",IF(COUNTIF($A$2:$A$501,$A175)&gt;1,"Duplicate Claim Record ID",IF($B175="","Missing Initial Submission Date",IF(OR($C175="",$D175="",$E175=""),"Missing Required Classification",IF($F175="","Missing Billed Amount",IF(AND($G175&lt;&gt;"",$G175&lt;$B175),"First Response Date Before Submission",IF(AND($H175&lt;&gt;"",$H175&lt;&gt;"Pending",$G175=""),"Missing First Response Date",IF(AND($H175="Accepted",OR($I175="",$J175="")),"Missing Clean-Claim Inputs",IF(AND($L175&lt;&gt;"",$L175&lt;$B175),"Disposition Date Before Submission",IF(AND($K175&lt;&gt;"",$L175=""),"Missing Final Disposition Date","")))))))))</f>
        <v/>
      </c>
    </row>
    <row r="176">
      <c r="A176" s="25" t="n"/>
      <c r="B176" s="47" t="n"/>
      <c r="C176" s="25" t="n"/>
      <c r="D176" s="25" t="n"/>
      <c r="E176" s="25" t="n"/>
      <c r="F176" s="48" t="n"/>
      <c r="G176" s="47" t="n"/>
      <c r="H176" s="25" t="n"/>
      <c r="I176" s="25" t="n"/>
      <c r="J176" s="28" t="n"/>
      <c r="K176" s="25" t="n"/>
      <c r="L176" s="47" t="n"/>
      <c r="M176" s="25" t="n"/>
      <c r="N176" s="25" t="n"/>
      <c r="O176" s="29" t="n"/>
      <c r="P176" s="30">
        <f>IF($A176="","",IF(OR($B176="",$H176=""),"",IF($H176="Pending","",IF($H176="Rejected","No",IF($H176="Accepted",IF(OR($I176="",$J176=""),"",IF(AND($I176="No",$J176=0),"Yes","No")),"")))))</f>
        <v/>
      </c>
      <c r="Q176" s="31">
        <f>IF($A176="","",IF(OR($B176="",$G176=""),"",IF($G176&lt;$B176,"",$G176-$B176)))</f>
        <v/>
      </c>
      <c r="R176" s="32">
        <f>IF($A176="","",IF(COUNTIF($A$2:$A$501,$A176)&gt;1,"Duplicate Claim Record ID",IF($B176="","Missing Initial Submission Date",IF(OR($C176="",$D176="",$E176=""),"Missing Required Classification",IF($F176="","Missing Billed Amount",IF(AND($G176&lt;&gt;"",$G176&lt;$B176),"First Response Date Before Submission",IF(AND($H176&lt;&gt;"",$H176&lt;&gt;"Pending",$G176=""),"Missing First Response Date",IF(AND($H176="Accepted",OR($I176="",$J176="")),"Missing Clean-Claim Inputs",IF(AND($L176&lt;&gt;"",$L176&lt;$B176),"Disposition Date Before Submission",IF(AND($K176&lt;&gt;"",$L176=""),"Missing Final Disposition Date","")))))))))</f>
        <v/>
      </c>
    </row>
    <row r="177">
      <c r="A177" s="25" t="n"/>
      <c r="B177" s="47" t="n"/>
      <c r="C177" s="25" t="n"/>
      <c r="D177" s="25" t="n"/>
      <c r="E177" s="25" t="n"/>
      <c r="F177" s="48" t="n"/>
      <c r="G177" s="47" t="n"/>
      <c r="H177" s="25" t="n"/>
      <c r="I177" s="25" t="n"/>
      <c r="J177" s="28" t="n"/>
      <c r="K177" s="25" t="n"/>
      <c r="L177" s="47" t="n"/>
      <c r="M177" s="25" t="n"/>
      <c r="N177" s="25" t="n"/>
      <c r="O177" s="29" t="n"/>
      <c r="P177" s="30">
        <f>IF($A177="","",IF(OR($B177="",$H177=""),"",IF($H177="Pending","",IF($H177="Rejected","No",IF($H177="Accepted",IF(OR($I177="",$J177=""),"",IF(AND($I177="No",$J177=0),"Yes","No")),"")))))</f>
        <v/>
      </c>
      <c r="Q177" s="31">
        <f>IF($A177="","",IF(OR($B177="",$G177=""),"",IF($G177&lt;$B177,"",$G177-$B177)))</f>
        <v/>
      </c>
      <c r="R177" s="32">
        <f>IF($A177="","",IF(COUNTIF($A$2:$A$501,$A177)&gt;1,"Duplicate Claim Record ID",IF($B177="","Missing Initial Submission Date",IF(OR($C177="",$D177="",$E177=""),"Missing Required Classification",IF($F177="","Missing Billed Amount",IF(AND($G177&lt;&gt;"",$G177&lt;$B177),"First Response Date Before Submission",IF(AND($H177&lt;&gt;"",$H177&lt;&gt;"Pending",$G177=""),"Missing First Response Date",IF(AND($H177="Accepted",OR($I177="",$J177="")),"Missing Clean-Claim Inputs",IF(AND($L177&lt;&gt;"",$L177&lt;$B177),"Disposition Date Before Submission",IF(AND($K177&lt;&gt;"",$L177=""),"Missing Final Disposition Date","")))))))))</f>
        <v/>
      </c>
    </row>
    <row r="178">
      <c r="A178" s="25" t="n"/>
      <c r="B178" s="47" t="n"/>
      <c r="C178" s="25" t="n"/>
      <c r="D178" s="25" t="n"/>
      <c r="E178" s="25" t="n"/>
      <c r="F178" s="48" t="n"/>
      <c r="G178" s="47" t="n"/>
      <c r="H178" s="25" t="n"/>
      <c r="I178" s="25" t="n"/>
      <c r="J178" s="28" t="n"/>
      <c r="K178" s="25" t="n"/>
      <c r="L178" s="47" t="n"/>
      <c r="M178" s="25" t="n"/>
      <c r="N178" s="25" t="n"/>
      <c r="O178" s="29" t="n"/>
      <c r="P178" s="30">
        <f>IF($A178="","",IF(OR($B178="",$H178=""),"",IF($H178="Pending","",IF($H178="Rejected","No",IF($H178="Accepted",IF(OR($I178="",$J178=""),"",IF(AND($I178="No",$J178=0),"Yes","No")),"")))))</f>
        <v/>
      </c>
      <c r="Q178" s="31">
        <f>IF($A178="","",IF(OR($B178="",$G178=""),"",IF($G178&lt;$B178,"",$G178-$B178)))</f>
        <v/>
      </c>
      <c r="R178" s="32">
        <f>IF($A178="","",IF(COUNTIF($A$2:$A$501,$A178)&gt;1,"Duplicate Claim Record ID",IF($B178="","Missing Initial Submission Date",IF(OR($C178="",$D178="",$E178=""),"Missing Required Classification",IF($F178="","Missing Billed Amount",IF(AND($G178&lt;&gt;"",$G178&lt;$B178),"First Response Date Before Submission",IF(AND($H178&lt;&gt;"",$H178&lt;&gt;"Pending",$G178=""),"Missing First Response Date",IF(AND($H178="Accepted",OR($I178="",$J178="")),"Missing Clean-Claim Inputs",IF(AND($L178&lt;&gt;"",$L178&lt;$B178),"Disposition Date Before Submission",IF(AND($K178&lt;&gt;"",$L178=""),"Missing Final Disposition Date","")))))))))</f>
        <v/>
      </c>
    </row>
    <row r="179">
      <c r="A179" s="25" t="n"/>
      <c r="B179" s="47" t="n"/>
      <c r="C179" s="25" t="n"/>
      <c r="D179" s="25" t="n"/>
      <c r="E179" s="25" t="n"/>
      <c r="F179" s="48" t="n"/>
      <c r="G179" s="47" t="n"/>
      <c r="H179" s="25" t="n"/>
      <c r="I179" s="25" t="n"/>
      <c r="J179" s="28" t="n"/>
      <c r="K179" s="25" t="n"/>
      <c r="L179" s="47" t="n"/>
      <c r="M179" s="25" t="n"/>
      <c r="N179" s="25" t="n"/>
      <c r="O179" s="29" t="n"/>
      <c r="P179" s="30">
        <f>IF($A179="","",IF(OR($B179="",$H179=""),"",IF($H179="Pending","",IF($H179="Rejected","No",IF($H179="Accepted",IF(OR($I179="",$J179=""),"",IF(AND($I179="No",$J179=0),"Yes","No")),"")))))</f>
        <v/>
      </c>
      <c r="Q179" s="31">
        <f>IF($A179="","",IF(OR($B179="",$G179=""),"",IF($G179&lt;$B179,"",$G179-$B179)))</f>
        <v/>
      </c>
      <c r="R179" s="32">
        <f>IF($A179="","",IF(COUNTIF($A$2:$A$501,$A179)&gt;1,"Duplicate Claim Record ID",IF($B179="","Missing Initial Submission Date",IF(OR($C179="",$D179="",$E179=""),"Missing Required Classification",IF($F179="","Missing Billed Amount",IF(AND($G179&lt;&gt;"",$G179&lt;$B179),"First Response Date Before Submission",IF(AND($H179&lt;&gt;"",$H179&lt;&gt;"Pending",$G179=""),"Missing First Response Date",IF(AND($H179="Accepted",OR($I179="",$J179="")),"Missing Clean-Claim Inputs",IF(AND($L179&lt;&gt;"",$L179&lt;$B179),"Disposition Date Before Submission",IF(AND($K179&lt;&gt;"",$L179=""),"Missing Final Disposition Date","")))))))))</f>
        <v/>
      </c>
    </row>
    <row r="180">
      <c r="A180" s="25" t="n"/>
      <c r="B180" s="47" t="n"/>
      <c r="C180" s="25" t="n"/>
      <c r="D180" s="25" t="n"/>
      <c r="E180" s="25" t="n"/>
      <c r="F180" s="48" t="n"/>
      <c r="G180" s="47" t="n"/>
      <c r="H180" s="25" t="n"/>
      <c r="I180" s="25" t="n"/>
      <c r="J180" s="28" t="n"/>
      <c r="K180" s="25" t="n"/>
      <c r="L180" s="47" t="n"/>
      <c r="M180" s="25" t="n"/>
      <c r="N180" s="25" t="n"/>
      <c r="O180" s="29" t="n"/>
      <c r="P180" s="30">
        <f>IF($A180="","",IF(OR($B180="",$H180=""),"",IF($H180="Pending","",IF($H180="Rejected","No",IF($H180="Accepted",IF(OR($I180="",$J180=""),"",IF(AND($I180="No",$J180=0),"Yes","No")),"")))))</f>
        <v/>
      </c>
      <c r="Q180" s="31">
        <f>IF($A180="","",IF(OR($B180="",$G180=""),"",IF($G180&lt;$B180,"",$G180-$B180)))</f>
        <v/>
      </c>
      <c r="R180" s="32">
        <f>IF($A180="","",IF(COUNTIF($A$2:$A$501,$A180)&gt;1,"Duplicate Claim Record ID",IF($B180="","Missing Initial Submission Date",IF(OR($C180="",$D180="",$E180=""),"Missing Required Classification",IF($F180="","Missing Billed Amount",IF(AND($G180&lt;&gt;"",$G180&lt;$B180),"First Response Date Before Submission",IF(AND($H180&lt;&gt;"",$H180&lt;&gt;"Pending",$G180=""),"Missing First Response Date",IF(AND($H180="Accepted",OR($I180="",$J180="")),"Missing Clean-Claim Inputs",IF(AND($L180&lt;&gt;"",$L180&lt;$B180),"Disposition Date Before Submission",IF(AND($K180&lt;&gt;"",$L180=""),"Missing Final Disposition Date","")))))))))</f>
        <v/>
      </c>
    </row>
    <row r="181">
      <c r="A181" s="25" t="n"/>
      <c r="B181" s="47" t="n"/>
      <c r="C181" s="25" t="n"/>
      <c r="D181" s="25" t="n"/>
      <c r="E181" s="25" t="n"/>
      <c r="F181" s="48" t="n"/>
      <c r="G181" s="47" t="n"/>
      <c r="H181" s="25" t="n"/>
      <c r="I181" s="25" t="n"/>
      <c r="J181" s="28" t="n"/>
      <c r="K181" s="25" t="n"/>
      <c r="L181" s="47" t="n"/>
      <c r="M181" s="25" t="n"/>
      <c r="N181" s="25" t="n"/>
      <c r="O181" s="29" t="n"/>
      <c r="P181" s="30">
        <f>IF($A181="","",IF(OR($B181="",$H181=""),"",IF($H181="Pending","",IF($H181="Rejected","No",IF($H181="Accepted",IF(OR($I181="",$J181=""),"",IF(AND($I181="No",$J181=0),"Yes","No")),"")))))</f>
        <v/>
      </c>
      <c r="Q181" s="31">
        <f>IF($A181="","",IF(OR($B181="",$G181=""),"",IF($G181&lt;$B181,"",$G181-$B181)))</f>
        <v/>
      </c>
      <c r="R181" s="32">
        <f>IF($A181="","",IF(COUNTIF($A$2:$A$501,$A181)&gt;1,"Duplicate Claim Record ID",IF($B181="","Missing Initial Submission Date",IF(OR($C181="",$D181="",$E181=""),"Missing Required Classification",IF($F181="","Missing Billed Amount",IF(AND($G181&lt;&gt;"",$G181&lt;$B181),"First Response Date Before Submission",IF(AND($H181&lt;&gt;"",$H181&lt;&gt;"Pending",$G181=""),"Missing First Response Date",IF(AND($H181="Accepted",OR($I181="",$J181="")),"Missing Clean-Claim Inputs",IF(AND($L181&lt;&gt;"",$L181&lt;$B181),"Disposition Date Before Submission",IF(AND($K181&lt;&gt;"",$L181=""),"Missing Final Disposition Date","")))))))))</f>
        <v/>
      </c>
    </row>
    <row r="182">
      <c r="A182" s="25" t="n"/>
      <c r="B182" s="47" t="n"/>
      <c r="C182" s="25" t="n"/>
      <c r="D182" s="25" t="n"/>
      <c r="E182" s="25" t="n"/>
      <c r="F182" s="48" t="n"/>
      <c r="G182" s="47" t="n"/>
      <c r="H182" s="25" t="n"/>
      <c r="I182" s="25" t="n"/>
      <c r="J182" s="28" t="n"/>
      <c r="K182" s="25" t="n"/>
      <c r="L182" s="47" t="n"/>
      <c r="M182" s="25" t="n"/>
      <c r="N182" s="25" t="n"/>
      <c r="O182" s="29" t="n"/>
      <c r="P182" s="30">
        <f>IF($A182="","",IF(OR($B182="",$H182=""),"",IF($H182="Pending","",IF($H182="Rejected","No",IF($H182="Accepted",IF(OR($I182="",$J182=""),"",IF(AND($I182="No",$J182=0),"Yes","No")),"")))))</f>
        <v/>
      </c>
      <c r="Q182" s="31">
        <f>IF($A182="","",IF(OR($B182="",$G182=""),"",IF($G182&lt;$B182,"",$G182-$B182)))</f>
        <v/>
      </c>
      <c r="R182" s="32">
        <f>IF($A182="","",IF(COUNTIF($A$2:$A$501,$A182)&gt;1,"Duplicate Claim Record ID",IF($B182="","Missing Initial Submission Date",IF(OR($C182="",$D182="",$E182=""),"Missing Required Classification",IF($F182="","Missing Billed Amount",IF(AND($G182&lt;&gt;"",$G182&lt;$B182),"First Response Date Before Submission",IF(AND($H182&lt;&gt;"",$H182&lt;&gt;"Pending",$G182=""),"Missing First Response Date",IF(AND($H182="Accepted",OR($I182="",$J182="")),"Missing Clean-Claim Inputs",IF(AND($L182&lt;&gt;"",$L182&lt;$B182),"Disposition Date Before Submission",IF(AND($K182&lt;&gt;"",$L182=""),"Missing Final Disposition Date","")))))))))</f>
        <v/>
      </c>
    </row>
    <row r="183">
      <c r="A183" s="25" t="n"/>
      <c r="B183" s="47" t="n"/>
      <c r="C183" s="25" t="n"/>
      <c r="D183" s="25" t="n"/>
      <c r="E183" s="25" t="n"/>
      <c r="F183" s="48" t="n"/>
      <c r="G183" s="47" t="n"/>
      <c r="H183" s="25" t="n"/>
      <c r="I183" s="25" t="n"/>
      <c r="J183" s="28" t="n"/>
      <c r="K183" s="25" t="n"/>
      <c r="L183" s="47" t="n"/>
      <c r="M183" s="25" t="n"/>
      <c r="N183" s="25" t="n"/>
      <c r="O183" s="29" t="n"/>
      <c r="P183" s="30">
        <f>IF($A183="","",IF(OR($B183="",$H183=""),"",IF($H183="Pending","",IF($H183="Rejected","No",IF($H183="Accepted",IF(OR($I183="",$J183=""),"",IF(AND($I183="No",$J183=0),"Yes","No")),"")))))</f>
        <v/>
      </c>
      <c r="Q183" s="31">
        <f>IF($A183="","",IF(OR($B183="",$G183=""),"",IF($G183&lt;$B183,"",$G183-$B183)))</f>
        <v/>
      </c>
      <c r="R183" s="32">
        <f>IF($A183="","",IF(COUNTIF($A$2:$A$501,$A183)&gt;1,"Duplicate Claim Record ID",IF($B183="","Missing Initial Submission Date",IF(OR($C183="",$D183="",$E183=""),"Missing Required Classification",IF($F183="","Missing Billed Amount",IF(AND($G183&lt;&gt;"",$G183&lt;$B183),"First Response Date Before Submission",IF(AND($H183&lt;&gt;"",$H183&lt;&gt;"Pending",$G183=""),"Missing First Response Date",IF(AND($H183="Accepted",OR($I183="",$J183="")),"Missing Clean-Claim Inputs",IF(AND($L183&lt;&gt;"",$L183&lt;$B183),"Disposition Date Before Submission",IF(AND($K183&lt;&gt;"",$L183=""),"Missing Final Disposition Date","")))))))))</f>
        <v/>
      </c>
    </row>
    <row r="184">
      <c r="A184" s="25" t="n"/>
      <c r="B184" s="47" t="n"/>
      <c r="C184" s="25" t="n"/>
      <c r="D184" s="25" t="n"/>
      <c r="E184" s="25" t="n"/>
      <c r="F184" s="48" t="n"/>
      <c r="G184" s="47" t="n"/>
      <c r="H184" s="25" t="n"/>
      <c r="I184" s="25" t="n"/>
      <c r="J184" s="28" t="n"/>
      <c r="K184" s="25" t="n"/>
      <c r="L184" s="47" t="n"/>
      <c r="M184" s="25" t="n"/>
      <c r="N184" s="25" t="n"/>
      <c r="O184" s="29" t="n"/>
      <c r="P184" s="30">
        <f>IF($A184="","",IF(OR($B184="",$H184=""),"",IF($H184="Pending","",IF($H184="Rejected","No",IF($H184="Accepted",IF(OR($I184="",$J184=""),"",IF(AND($I184="No",$J184=0),"Yes","No")),"")))))</f>
        <v/>
      </c>
      <c r="Q184" s="31">
        <f>IF($A184="","",IF(OR($B184="",$G184=""),"",IF($G184&lt;$B184,"",$G184-$B184)))</f>
        <v/>
      </c>
      <c r="R184" s="32">
        <f>IF($A184="","",IF(COUNTIF($A$2:$A$501,$A184)&gt;1,"Duplicate Claim Record ID",IF($B184="","Missing Initial Submission Date",IF(OR($C184="",$D184="",$E184=""),"Missing Required Classification",IF($F184="","Missing Billed Amount",IF(AND($G184&lt;&gt;"",$G184&lt;$B184),"First Response Date Before Submission",IF(AND($H184&lt;&gt;"",$H184&lt;&gt;"Pending",$G184=""),"Missing First Response Date",IF(AND($H184="Accepted",OR($I184="",$J184="")),"Missing Clean-Claim Inputs",IF(AND($L184&lt;&gt;"",$L184&lt;$B184),"Disposition Date Before Submission",IF(AND($K184&lt;&gt;"",$L184=""),"Missing Final Disposition Date","")))))))))</f>
        <v/>
      </c>
    </row>
    <row r="185">
      <c r="A185" s="25" t="n"/>
      <c r="B185" s="47" t="n"/>
      <c r="C185" s="25" t="n"/>
      <c r="D185" s="25" t="n"/>
      <c r="E185" s="25" t="n"/>
      <c r="F185" s="48" t="n"/>
      <c r="G185" s="47" t="n"/>
      <c r="H185" s="25" t="n"/>
      <c r="I185" s="25" t="n"/>
      <c r="J185" s="28" t="n"/>
      <c r="K185" s="25" t="n"/>
      <c r="L185" s="47" t="n"/>
      <c r="M185" s="25" t="n"/>
      <c r="N185" s="25" t="n"/>
      <c r="O185" s="29" t="n"/>
      <c r="P185" s="30">
        <f>IF($A185="","",IF(OR($B185="",$H185=""),"",IF($H185="Pending","",IF($H185="Rejected","No",IF($H185="Accepted",IF(OR($I185="",$J185=""),"",IF(AND($I185="No",$J185=0),"Yes","No")),"")))))</f>
        <v/>
      </c>
      <c r="Q185" s="31">
        <f>IF($A185="","",IF(OR($B185="",$G185=""),"",IF($G185&lt;$B185,"",$G185-$B185)))</f>
        <v/>
      </c>
      <c r="R185" s="32">
        <f>IF($A185="","",IF(COUNTIF($A$2:$A$501,$A185)&gt;1,"Duplicate Claim Record ID",IF($B185="","Missing Initial Submission Date",IF(OR($C185="",$D185="",$E185=""),"Missing Required Classification",IF($F185="","Missing Billed Amount",IF(AND($G185&lt;&gt;"",$G185&lt;$B185),"First Response Date Before Submission",IF(AND($H185&lt;&gt;"",$H185&lt;&gt;"Pending",$G185=""),"Missing First Response Date",IF(AND($H185="Accepted",OR($I185="",$J185="")),"Missing Clean-Claim Inputs",IF(AND($L185&lt;&gt;"",$L185&lt;$B185),"Disposition Date Before Submission",IF(AND($K185&lt;&gt;"",$L185=""),"Missing Final Disposition Date","")))))))))</f>
        <v/>
      </c>
    </row>
    <row r="186">
      <c r="A186" s="25" t="n"/>
      <c r="B186" s="47" t="n"/>
      <c r="C186" s="25" t="n"/>
      <c r="D186" s="25" t="n"/>
      <c r="E186" s="25" t="n"/>
      <c r="F186" s="48" t="n"/>
      <c r="G186" s="47" t="n"/>
      <c r="H186" s="25" t="n"/>
      <c r="I186" s="25" t="n"/>
      <c r="J186" s="28" t="n"/>
      <c r="K186" s="25" t="n"/>
      <c r="L186" s="47" t="n"/>
      <c r="M186" s="25" t="n"/>
      <c r="N186" s="25" t="n"/>
      <c r="O186" s="29" t="n"/>
      <c r="P186" s="30">
        <f>IF($A186="","",IF(OR($B186="",$H186=""),"",IF($H186="Pending","",IF($H186="Rejected","No",IF($H186="Accepted",IF(OR($I186="",$J186=""),"",IF(AND($I186="No",$J186=0),"Yes","No")),"")))))</f>
        <v/>
      </c>
      <c r="Q186" s="31">
        <f>IF($A186="","",IF(OR($B186="",$G186=""),"",IF($G186&lt;$B186,"",$G186-$B186)))</f>
        <v/>
      </c>
      <c r="R186" s="32">
        <f>IF($A186="","",IF(COUNTIF($A$2:$A$501,$A186)&gt;1,"Duplicate Claim Record ID",IF($B186="","Missing Initial Submission Date",IF(OR($C186="",$D186="",$E186=""),"Missing Required Classification",IF($F186="","Missing Billed Amount",IF(AND($G186&lt;&gt;"",$G186&lt;$B186),"First Response Date Before Submission",IF(AND($H186&lt;&gt;"",$H186&lt;&gt;"Pending",$G186=""),"Missing First Response Date",IF(AND($H186="Accepted",OR($I186="",$J186="")),"Missing Clean-Claim Inputs",IF(AND($L186&lt;&gt;"",$L186&lt;$B186),"Disposition Date Before Submission",IF(AND($K186&lt;&gt;"",$L186=""),"Missing Final Disposition Date","")))))))))</f>
        <v/>
      </c>
    </row>
    <row r="187">
      <c r="A187" s="25" t="n"/>
      <c r="B187" s="47" t="n"/>
      <c r="C187" s="25" t="n"/>
      <c r="D187" s="25" t="n"/>
      <c r="E187" s="25" t="n"/>
      <c r="F187" s="48" t="n"/>
      <c r="G187" s="47" t="n"/>
      <c r="H187" s="25" t="n"/>
      <c r="I187" s="25" t="n"/>
      <c r="J187" s="28" t="n"/>
      <c r="K187" s="25" t="n"/>
      <c r="L187" s="47" t="n"/>
      <c r="M187" s="25" t="n"/>
      <c r="N187" s="25" t="n"/>
      <c r="O187" s="29" t="n"/>
      <c r="P187" s="30">
        <f>IF($A187="","",IF(OR($B187="",$H187=""),"",IF($H187="Pending","",IF($H187="Rejected","No",IF($H187="Accepted",IF(OR($I187="",$J187=""),"",IF(AND($I187="No",$J187=0),"Yes","No")),"")))))</f>
        <v/>
      </c>
      <c r="Q187" s="31">
        <f>IF($A187="","",IF(OR($B187="",$G187=""),"",IF($G187&lt;$B187,"",$G187-$B187)))</f>
        <v/>
      </c>
      <c r="R187" s="32">
        <f>IF($A187="","",IF(COUNTIF($A$2:$A$501,$A187)&gt;1,"Duplicate Claim Record ID",IF($B187="","Missing Initial Submission Date",IF(OR($C187="",$D187="",$E187=""),"Missing Required Classification",IF($F187="","Missing Billed Amount",IF(AND($G187&lt;&gt;"",$G187&lt;$B187),"First Response Date Before Submission",IF(AND($H187&lt;&gt;"",$H187&lt;&gt;"Pending",$G187=""),"Missing First Response Date",IF(AND($H187="Accepted",OR($I187="",$J187="")),"Missing Clean-Claim Inputs",IF(AND($L187&lt;&gt;"",$L187&lt;$B187),"Disposition Date Before Submission",IF(AND($K187&lt;&gt;"",$L187=""),"Missing Final Disposition Date","")))))))))</f>
        <v/>
      </c>
    </row>
    <row r="188">
      <c r="A188" s="25" t="n"/>
      <c r="B188" s="47" t="n"/>
      <c r="C188" s="25" t="n"/>
      <c r="D188" s="25" t="n"/>
      <c r="E188" s="25" t="n"/>
      <c r="F188" s="48" t="n"/>
      <c r="G188" s="47" t="n"/>
      <c r="H188" s="25" t="n"/>
      <c r="I188" s="25" t="n"/>
      <c r="J188" s="28" t="n"/>
      <c r="K188" s="25" t="n"/>
      <c r="L188" s="47" t="n"/>
      <c r="M188" s="25" t="n"/>
      <c r="N188" s="25" t="n"/>
      <c r="O188" s="29" t="n"/>
      <c r="P188" s="30">
        <f>IF($A188="","",IF(OR($B188="",$H188=""),"",IF($H188="Pending","",IF($H188="Rejected","No",IF($H188="Accepted",IF(OR($I188="",$J188=""),"",IF(AND($I188="No",$J188=0),"Yes","No")),"")))))</f>
        <v/>
      </c>
      <c r="Q188" s="31">
        <f>IF($A188="","",IF(OR($B188="",$G188=""),"",IF($G188&lt;$B188,"",$G188-$B188)))</f>
        <v/>
      </c>
      <c r="R188" s="32">
        <f>IF($A188="","",IF(COUNTIF($A$2:$A$501,$A188)&gt;1,"Duplicate Claim Record ID",IF($B188="","Missing Initial Submission Date",IF(OR($C188="",$D188="",$E188=""),"Missing Required Classification",IF($F188="","Missing Billed Amount",IF(AND($G188&lt;&gt;"",$G188&lt;$B188),"First Response Date Before Submission",IF(AND($H188&lt;&gt;"",$H188&lt;&gt;"Pending",$G188=""),"Missing First Response Date",IF(AND($H188="Accepted",OR($I188="",$J188="")),"Missing Clean-Claim Inputs",IF(AND($L188&lt;&gt;"",$L188&lt;$B188),"Disposition Date Before Submission",IF(AND($K188&lt;&gt;"",$L188=""),"Missing Final Disposition Date","")))))))))</f>
        <v/>
      </c>
    </row>
    <row r="189">
      <c r="A189" s="25" t="n"/>
      <c r="B189" s="47" t="n"/>
      <c r="C189" s="25" t="n"/>
      <c r="D189" s="25" t="n"/>
      <c r="E189" s="25" t="n"/>
      <c r="F189" s="48" t="n"/>
      <c r="G189" s="47" t="n"/>
      <c r="H189" s="25" t="n"/>
      <c r="I189" s="25" t="n"/>
      <c r="J189" s="28" t="n"/>
      <c r="K189" s="25" t="n"/>
      <c r="L189" s="47" t="n"/>
      <c r="M189" s="25" t="n"/>
      <c r="N189" s="25" t="n"/>
      <c r="O189" s="29" t="n"/>
      <c r="P189" s="30">
        <f>IF($A189="","",IF(OR($B189="",$H189=""),"",IF($H189="Pending","",IF($H189="Rejected","No",IF($H189="Accepted",IF(OR($I189="",$J189=""),"",IF(AND($I189="No",$J189=0),"Yes","No")),"")))))</f>
        <v/>
      </c>
      <c r="Q189" s="31">
        <f>IF($A189="","",IF(OR($B189="",$G189=""),"",IF($G189&lt;$B189,"",$G189-$B189)))</f>
        <v/>
      </c>
      <c r="R189" s="32">
        <f>IF($A189="","",IF(COUNTIF($A$2:$A$501,$A189)&gt;1,"Duplicate Claim Record ID",IF($B189="","Missing Initial Submission Date",IF(OR($C189="",$D189="",$E189=""),"Missing Required Classification",IF($F189="","Missing Billed Amount",IF(AND($G189&lt;&gt;"",$G189&lt;$B189),"First Response Date Before Submission",IF(AND($H189&lt;&gt;"",$H189&lt;&gt;"Pending",$G189=""),"Missing First Response Date",IF(AND($H189="Accepted",OR($I189="",$J189="")),"Missing Clean-Claim Inputs",IF(AND($L189&lt;&gt;"",$L189&lt;$B189),"Disposition Date Before Submission",IF(AND($K189&lt;&gt;"",$L189=""),"Missing Final Disposition Date","")))))))))</f>
        <v/>
      </c>
    </row>
    <row r="190">
      <c r="A190" s="25" t="n"/>
      <c r="B190" s="47" t="n"/>
      <c r="C190" s="25" t="n"/>
      <c r="D190" s="25" t="n"/>
      <c r="E190" s="25" t="n"/>
      <c r="F190" s="48" t="n"/>
      <c r="G190" s="47" t="n"/>
      <c r="H190" s="25" t="n"/>
      <c r="I190" s="25" t="n"/>
      <c r="J190" s="28" t="n"/>
      <c r="K190" s="25" t="n"/>
      <c r="L190" s="47" t="n"/>
      <c r="M190" s="25" t="n"/>
      <c r="N190" s="25" t="n"/>
      <c r="O190" s="29" t="n"/>
      <c r="P190" s="30">
        <f>IF($A190="","",IF(OR($B190="",$H190=""),"",IF($H190="Pending","",IF($H190="Rejected","No",IF($H190="Accepted",IF(OR($I190="",$J190=""),"",IF(AND($I190="No",$J190=0),"Yes","No")),"")))))</f>
        <v/>
      </c>
      <c r="Q190" s="31">
        <f>IF($A190="","",IF(OR($B190="",$G190=""),"",IF($G190&lt;$B190,"",$G190-$B190)))</f>
        <v/>
      </c>
      <c r="R190" s="32">
        <f>IF($A190="","",IF(COUNTIF($A$2:$A$501,$A190)&gt;1,"Duplicate Claim Record ID",IF($B190="","Missing Initial Submission Date",IF(OR($C190="",$D190="",$E190=""),"Missing Required Classification",IF($F190="","Missing Billed Amount",IF(AND($G190&lt;&gt;"",$G190&lt;$B190),"First Response Date Before Submission",IF(AND($H190&lt;&gt;"",$H190&lt;&gt;"Pending",$G190=""),"Missing First Response Date",IF(AND($H190="Accepted",OR($I190="",$J190="")),"Missing Clean-Claim Inputs",IF(AND($L190&lt;&gt;"",$L190&lt;$B190),"Disposition Date Before Submission",IF(AND($K190&lt;&gt;"",$L190=""),"Missing Final Disposition Date","")))))))))</f>
        <v/>
      </c>
    </row>
    <row r="191">
      <c r="A191" s="25" t="n"/>
      <c r="B191" s="47" t="n"/>
      <c r="C191" s="25" t="n"/>
      <c r="D191" s="25" t="n"/>
      <c r="E191" s="25" t="n"/>
      <c r="F191" s="48" t="n"/>
      <c r="G191" s="47" t="n"/>
      <c r="H191" s="25" t="n"/>
      <c r="I191" s="25" t="n"/>
      <c r="J191" s="28" t="n"/>
      <c r="K191" s="25" t="n"/>
      <c r="L191" s="47" t="n"/>
      <c r="M191" s="25" t="n"/>
      <c r="N191" s="25" t="n"/>
      <c r="O191" s="29" t="n"/>
      <c r="P191" s="30">
        <f>IF($A191="","",IF(OR($B191="",$H191=""),"",IF($H191="Pending","",IF($H191="Rejected","No",IF($H191="Accepted",IF(OR($I191="",$J191=""),"",IF(AND($I191="No",$J191=0),"Yes","No")),"")))))</f>
        <v/>
      </c>
      <c r="Q191" s="31">
        <f>IF($A191="","",IF(OR($B191="",$G191=""),"",IF($G191&lt;$B191,"",$G191-$B191)))</f>
        <v/>
      </c>
      <c r="R191" s="32">
        <f>IF($A191="","",IF(COUNTIF($A$2:$A$501,$A191)&gt;1,"Duplicate Claim Record ID",IF($B191="","Missing Initial Submission Date",IF(OR($C191="",$D191="",$E191=""),"Missing Required Classification",IF($F191="","Missing Billed Amount",IF(AND($G191&lt;&gt;"",$G191&lt;$B191),"First Response Date Before Submission",IF(AND($H191&lt;&gt;"",$H191&lt;&gt;"Pending",$G191=""),"Missing First Response Date",IF(AND($H191="Accepted",OR($I191="",$J191="")),"Missing Clean-Claim Inputs",IF(AND($L191&lt;&gt;"",$L191&lt;$B191),"Disposition Date Before Submission",IF(AND($K191&lt;&gt;"",$L191=""),"Missing Final Disposition Date","")))))))))</f>
        <v/>
      </c>
    </row>
    <row r="192">
      <c r="A192" s="25" t="n"/>
      <c r="B192" s="47" t="n"/>
      <c r="C192" s="25" t="n"/>
      <c r="D192" s="25" t="n"/>
      <c r="E192" s="25" t="n"/>
      <c r="F192" s="48" t="n"/>
      <c r="G192" s="47" t="n"/>
      <c r="H192" s="25" t="n"/>
      <c r="I192" s="25" t="n"/>
      <c r="J192" s="28" t="n"/>
      <c r="K192" s="25" t="n"/>
      <c r="L192" s="47" t="n"/>
      <c r="M192" s="25" t="n"/>
      <c r="N192" s="25" t="n"/>
      <c r="O192" s="29" t="n"/>
      <c r="P192" s="30">
        <f>IF($A192="","",IF(OR($B192="",$H192=""),"",IF($H192="Pending","",IF($H192="Rejected","No",IF($H192="Accepted",IF(OR($I192="",$J192=""),"",IF(AND($I192="No",$J192=0),"Yes","No")),"")))))</f>
        <v/>
      </c>
      <c r="Q192" s="31">
        <f>IF($A192="","",IF(OR($B192="",$G192=""),"",IF($G192&lt;$B192,"",$G192-$B192)))</f>
        <v/>
      </c>
      <c r="R192" s="32">
        <f>IF($A192="","",IF(COUNTIF($A$2:$A$501,$A192)&gt;1,"Duplicate Claim Record ID",IF($B192="","Missing Initial Submission Date",IF(OR($C192="",$D192="",$E192=""),"Missing Required Classification",IF($F192="","Missing Billed Amount",IF(AND($G192&lt;&gt;"",$G192&lt;$B192),"First Response Date Before Submission",IF(AND($H192&lt;&gt;"",$H192&lt;&gt;"Pending",$G192=""),"Missing First Response Date",IF(AND($H192="Accepted",OR($I192="",$J192="")),"Missing Clean-Claim Inputs",IF(AND($L192&lt;&gt;"",$L192&lt;$B192),"Disposition Date Before Submission",IF(AND($K192&lt;&gt;"",$L192=""),"Missing Final Disposition Date","")))))))))</f>
        <v/>
      </c>
    </row>
    <row r="193">
      <c r="A193" s="25" t="n"/>
      <c r="B193" s="47" t="n"/>
      <c r="C193" s="25" t="n"/>
      <c r="D193" s="25" t="n"/>
      <c r="E193" s="25" t="n"/>
      <c r="F193" s="48" t="n"/>
      <c r="G193" s="47" t="n"/>
      <c r="H193" s="25" t="n"/>
      <c r="I193" s="25" t="n"/>
      <c r="J193" s="28" t="n"/>
      <c r="K193" s="25" t="n"/>
      <c r="L193" s="47" t="n"/>
      <c r="M193" s="25" t="n"/>
      <c r="N193" s="25" t="n"/>
      <c r="O193" s="29" t="n"/>
      <c r="P193" s="30">
        <f>IF($A193="","",IF(OR($B193="",$H193=""),"",IF($H193="Pending","",IF($H193="Rejected","No",IF($H193="Accepted",IF(OR($I193="",$J193=""),"",IF(AND($I193="No",$J193=0),"Yes","No")),"")))))</f>
        <v/>
      </c>
      <c r="Q193" s="31">
        <f>IF($A193="","",IF(OR($B193="",$G193=""),"",IF($G193&lt;$B193,"",$G193-$B193)))</f>
        <v/>
      </c>
      <c r="R193" s="32">
        <f>IF($A193="","",IF(COUNTIF($A$2:$A$501,$A193)&gt;1,"Duplicate Claim Record ID",IF($B193="","Missing Initial Submission Date",IF(OR($C193="",$D193="",$E193=""),"Missing Required Classification",IF($F193="","Missing Billed Amount",IF(AND($G193&lt;&gt;"",$G193&lt;$B193),"First Response Date Before Submission",IF(AND($H193&lt;&gt;"",$H193&lt;&gt;"Pending",$G193=""),"Missing First Response Date",IF(AND($H193="Accepted",OR($I193="",$J193="")),"Missing Clean-Claim Inputs",IF(AND($L193&lt;&gt;"",$L193&lt;$B193),"Disposition Date Before Submission",IF(AND($K193&lt;&gt;"",$L193=""),"Missing Final Disposition Date","")))))))))</f>
        <v/>
      </c>
    </row>
    <row r="194">
      <c r="A194" s="25" t="n"/>
      <c r="B194" s="47" t="n"/>
      <c r="C194" s="25" t="n"/>
      <c r="D194" s="25" t="n"/>
      <c r="E194" s="25" t="n"/>
      <c r="F194" s="48" t="n"/>
      <c r="G194" s="47" t="n"/>
      <c r="H194" s="25" t="n"/>
      <c r="I194" s="25" t="n"/>
      <c r="J194" s="28" t="n"/>
      <c r="K194" s="25" t="n"/>
      <c r="L194" s="47" t="n"/>
      <c r="M194" s="25" t="n"/>
      <c r="N194" s="25" t="n"/>
      <c r="O194" s="29" t="n"/>
      <c r="P194" s="30">
        <f>IF($A194="","",IF(OR($B194="",$H194=""),"",IF($H194="Pending","",IF($H194="Rejected","No",IF($H194="Accepted",IF(OR($I194="",$J194=""),"",IF(AND($I194="No",$J194=0),"Yes","No")),"")))))</f>
        <v/>
      </c>
      <c r="Q194" s="31">
        <f>IF($A194="","",IF(OR($B194="",$G194=""),"",IF($G194&lt;$B194,"",$G194-$B194)))</f>
        <v/>
      </c>
      <c r="R194" s="32">
        <f>IF($A194="","",IF(COUNTIF($A$2:$A$501,$A194)&gt;1,"Duplicate Claim Record ID",IF($B194="","Missing Initial Submission Date",IF(OR($C194="",$D194="",$E194=""),"Missing Required Classification",IF($F194="","Missing Billed Amount",IF(AND($G194&lt;&gt;"",$G194&lt;$B194),"First Response Date Before Submission",IF(AND($H194&lt;&gt;"",$H194&lt;&gt;"Pending",$G194=""),"Missing First Response Date",IF(AND($H194="Accepted",OR($I194="",$J194="")),"Missing Clean-Claim Inputs",IF(AND($L194&lt;&gt;"",$L194&lt;$B194),"Disposition Date Before Submission",IF(AND($K194&lt;&gt;"",$L194=""),"Missing Final Disposition Date","")))))))))</f>
        <v/>
      </c>
    </row>
    <row r="195">
      <c r="A195" s="25" t="n"/>
      <c r="B195" s="47" t="n"/>
      <c r="C195" s="25" t="n"/>
      <c r="D195" s="25" t="n"/>
      <c r="E195" s="25" t="n"/>
      <c r="F195" s="48" t="n"/>
      <c r="G195" s="47" t="n"/>
      <c r="H195" s="25" t="n"/>
      <c r="I195" s="25" t="n"/>
      <c r="J195" s="28" t="n"/>
      <c r="K195" s="25" t="n"/>
      <c r="L195" s="47" t="n"/>
      <c r="M195" s="25" t="n"/>
      <c r="N195" s="25" t="n"/>
      <c r="O195" s="29" t="n"/>
      <c r="P195" s="30">
        <f>IF($A195="","",IF(OR($B195="",$H195=""),"",IF($H195="Pending","",IF($H195="Rejected","No",IF($H195="Accepted",IF(OR($I195="",$J195=""),"",IF(AND($I195="No",$J195=0),"Yes","No")),"")))))</f>
        <v/>
      </c>
      <c r="Q195" s="31">
        <f>IF($A195="","",IF(OR($B195="",$G195=""),"",IF($G195&lt;$B195,"",$G195-$B195)))</f>
        <v/>
      </c>
      <c r="R195" s="32">
        <f>IF($A195="","",IF(COUNTIF($A$2:$A$501,$A195)&gt;1,"Duplicate Claim Record ID",IF($B195="","Missing Initial Submission Date",IF(OR($C195="",$D195="",$E195=""),"Missing Required Classification",IF($F195="","Missing Billed Amount",IF(AND($G195&lt;&gt;"",$G195&lt;$B195),"First Response Date Before Submission",IF(AND($H195&lt;&gt;"",$H195&lt;&gt;"Pending",$G195=""),"Missing First Response Date",IF(AND($H195="Accepted",OR($I195="",$J195="")),"Missing Clean-Claim Inputs",IF(AND($L195&lt;&gt;"",$L195&lt;$B195),"Disposition Date Before Submission",IF(AND($K195&lt;&gt;"",$L195=""),"Missing Final Disposition Date","")))))))))</f>
        <v/>
      </c>
    </row>
    <row r="196">
      <c r="A196" s="25" t="n"/>
      <c r="B196" s="47" t="n"/>
      <c r="C196" s="25" t="n"/>
      <c r="D196" s="25" t="n"/>
      <c r="E196" s="25" t="n"/>
      <c r="F196" s="48" t="n"/>
      <c r="G196" s="47" t="n"/>
      <c r="H196" s="25" t="n"/>
      <c r="I196" s="25" t="n"/>
      <c r="J196" s="28" t="n"/>
      <c r="K196" s="25" t="n"/>
      <c r="L196" s="47" t="n"/>
      <c r="M196" s="25" t="n"/>
      <c r="N196" s="25" t="n"/>
      <c r="O196" s="29" t="n"/>
      <c r="P196" s="30">
        <f>IF($A196="","",IF(OR($B196="",$H196=""),"",IF($H196="Pending","",IF($H196="Rejected","No",IF($H196="Accepted",IF(OR($I196="",$J196=""),"",IF(AND($I196="No",$J196=0),"Yes","No")),"")))))</f>
        <v/>
      </c>
      <c r="Q196" s="31">
        <f>IF($A196="","",IF(OR($B196="",$G196=""),"",IF($G196&lt;$B196,"",$G196-$B196)))</f>
        <v/>
      </c>
      <c r="R196" s="32">
        <f>IF($A196="","",IF(COUNTIF($A$2:$A$501,$A196)&gt;1,"Duplicate Claim Record ID",IF($B196="","Missing Initial Submission Date",IF(OR($C196="",$D196="",$E196=""),"Missing Required Classification",IF($F196="","Missing Billed Amount",IF(AND($G196&lt;&gt;"",$G196&lt;$B196),"First Response Date Before Submission",IF(AND($H196&lt;&gt;"",$H196&lt;&gt;"Pending",$G196=""),"Missing First Response Date",IF(AND($H196="Accepted",OR($I196="",$J196="")),"Missing Clean-Claim Inputs",IF(AND($L196&lt;&gt;"",$L196&lt;$B196),"Disposition Date Before Submission",IF(AND($K196&lt;&gt;"",$L196=""),"Missing Final Disposition Date","")))))))))</f>
        <v/>
      </c>
    </row>
    <row r="197">
      <c r="A197" s="25" t="n"/>
      <c r="B197" s="47" t="n"/>
      <c r="C197" s="25" t="n"/>
      <c r="D197" s="25" t="n"/>
      <c r="E197" s="25" t="n"/>
      <c r="F197" s="48" t="n"/>
      <c r="G197" s="47" t="n"/>
      <c r="H197" s="25" t="n"/>
      <c r="I197" s="25" t="n"/>
      <c r="J197" s="28" t="n"/>
      <c r="K197" s="25" t="n"/>
      <c r="L197" s="47" t="n"/>
      <c r="M197" s="25" t="n"/>
      <c r="N197" s="25" t="n"/>
      <c r="O197" s="29" t="n"/>
      <c r="P197" s="30">
        <f>IF($A197="","",IF(OR($B197="",$H197=""),"",IF($H197="Pending","",IF($H197="Rejected","No",IF($H197="Accepted",IF(OR($I197="",$J197=""),"",IF(AND($I197="No",$J197=0),"Yes","No")),"")))))</f>
        <v/>
      </c>
      <c r="Q197" s="31">
        <f>IF($A197="","",IF(OR($B197="",$G197=""),"",IF($G197&lt;$B197,"",$G197-$B197)))</f>
        <v/>
      </c>
      <c r="R197" s="32">
        <f>IF($A197="","",IF(COUNTIF($A$2:$A$501,$A197)&gt;1,"Duplicate Claim Record ID",IF($B197="","Missing Initial Submission Date",IF(OR($C197="",$D197="",$E197=""),"Missing Required Classification",IF($F197="","Missing Billed Amount",IF(AND($G197&lt;&gt;"",$G197&lt;$B197),"First Response Date Before Submission",IF(AND($H197&lt;&gt;"",$H197&lt;&gt;"Pending",$G197=""),"Missing First Response Date",IF(AND($H197="Accepted",OR($I197="",$J197="")),"Missing Clean-Claim Inputs",IF(AND($L197&lt;&gt;"",$L197&lt;$B197),"Disposition Date Before Submission",IF(AND($K197&lt;&gt;"",$L197=""),"Missing Final Disposition Date","")))))))))</f>
        <v/>
      </c>
    </row>
    <row r="198">
      <c r="A198" s="25" t="n"/>
      <c r="B198" s="47" t="n"/>
      <c r="C198" s="25" t="n"/>
      <c r="D198" s="25" t="n"/>
      <c r="E198" s="25" t="n"/>
      <c r="F198" s="48" t="n"/>
      <c r="G198" s="47" t="n"/>
      <c r="H198" s="25" t="n"/>
      <c r="I198" s="25" t="n"/>
      <c r="J198" s="28" t="n"/>
      <c r="K198" s="25" t="n"/>
      <c r="L198" s="47" t="n"/>
      <c r="M198" s="25" t="n"/>
      <c r="N198" s="25" t="n"/>
      <c r="O198" s="29" t="n"/>
      <c r="P198" s="30">
        <f>IF($A198="","",IF(OR($B198="",$H198=""),"",IF($H198="Pending","",IF($H198="Rejected","No",IF($H198="Accepted",IF(OR($I198="",$J198=""),"",IF(AND($I198="No",$J198=0),"Yes","No")),"")))))</f>
        <v/>
      </c>
      <c r="Q198" s="31">
        <f>IF($A198="","",IF(OR($B198="",$G198=""),"",IF($G198&lt;$B198,"",$G198-$B198)))</f>
        <v/>
      </c>
      <c r="R198" s="32">
        <f>IF($A198="","",IF(COUNTIF($A$2:$A$501,$A198)&gt;1,"Duplicate Claim Record ID",IF($B198="","Missing Initial Submission Date",IF(OR($C198="",$D198="",$E198=""),"Missing Required Classification",IF($F198="","Missing Billed Amount",IF(AND($G198&lt;&gt;"",$G198&lt;$B198),"First Response Date Before Submission",IF(AND($H198&lt;&gt;"",$H198&lt;&gt;"Pending",$G198=""),"Missing First Response Date",IF(AND($H198="Accepted",OR($I198="",$J198="")),"Missing Clean-Claim Inputs",IF(AND($L198&lt;&gt;"",$L198&lt;$B198),"Disposition Date Before Submission",IF(AND($K198&lt;&gt;"",$L198=""),"Missing Final Disposition Date","")))))))))</f>
        <v/>
      </c>
    </row>
    <row r="199">
      <c r="A199" s="25" t="n"/>
      <c r="B199" s="47" t="n"/>
      <c r="C199" s="25" t="n"/>
      <c r="D199" s="25" t="n"/>
      <c r="E199" s="25" t="n"/>
      <c r="F199" s="48" t="n"/>
      <c r="G199" s="47" t="n"/>
      <c r="H199" s="25" t="n"/>
      <c r="I199" s="25" t="n"/>
      <c r="J199" s="28" t="n"/>
      <c r="K199" s="25" t="n"/>
      <c r="L199" s="47" t="n"/>
      <c r="M199" s="25" t="n"/>
      <c r="N199" s="25" t="n"/>
      <c r="O199" s="29" t="n"/>
      <c r="P199" s="30">
        <f>IF($A199="","",IF(OR($B199="",$H199=""),"",IF($H199="Pending","",IF($H199="Rejected","No",IF($H199="Accepted",IF(OR($I199="",$J199=""),"",IF(AND($I199="No",$J199=0),"Yes","No")),"")))))</f>
        <v/>
      </c>
      <c r="Q199" s="31">
        <f>IF($A199="","",IF(OR($B199="",$G199=""),"",IF($G199&lt;$B199,"",$G199-$B199)))</f>
        <v/>
      </c>
      <c r="R199" s="32">
        <f>IF($A199="","",IF(COUNTIF($A$2:$A$501,$A199)&gt;1,"Duplicate Claim Record ID",IF($B199="","Missing Initial Submission Date",IF(OR($C199="",$D199="",$E199=""),"Missing Required Classification",IF($F199="","Missing Billed Amount",IF(AND($G199&lt;&gt;"",$G199&lt;$B199),"First Response Date Before Submission",IF(AND($H199&lt;&gt;"",$H199&lt;&gt;"Pending",$G199=""),"Missing First Response Date",IF(AND($H199="Accepted",OR($I199="",$J199="")),"Missing Clean-Claim Inputs",IF(AND($L199&lt;&gt;"",$L199&lt;$B199),"Disposition Date Before Submission",IF(AND($K199&lt;&gt;"",$L199=""),"Missing Final Disposition Date","")))))))))</f>
        <v/>
      </c>
    </row>
    <row r="200">
      <c r="A200" s="25" t="n"/>
      <c r="B200" s="47" t="n"/>
      <c r="C200" s="25" t="n"/>
      <c r="D200" s="25" t="n"/>
      <c r="E200" s="25" t="n"/>
      <c r="F200" s="48" t="n"/>
      <c r="G200" s="47" t="n"/>
      <c r="H200" s="25" t="n"/>
      <c r="I200" s="25" t="n"/>
      <c r="J200" s="28" t="n"/>
      <c r="K200" s="25" t="n"/>
      <c r="L200" s="47" t="n"/>
      <c r="M200" s="25" t="n"/>
      <c r="N200" s="25" t="n"/>
      <c r="O200" s="29" t="n"/>
      <c r="P200" s="30">
        <f>IF($A200="","",IF(OR($B200="",$H200=""),"",IF($H200="Pending","",IF($H200="Rejected","No",IF($H200="Accepted",IF(OR($I200="",$J200=""),"",IF(AND($I200="No",$J200=0),"Yes","No")),"")))))</f>
        <v/>
      </c>
      <c r="Q200" s="31">
        <f>IF($A200="","",IF(OR($B200="",$G200=""),"",IF($G200&lt;$B200,"",$G200-$B200)))</f>
        <v/>
      </c>
      <c r="R200" s="32">
        <f>IF($A200="","",IF(COUNTIF($A$2:$A$501,$A200)&gt;1,"Duplicate Claim Record ID",IF($B200="","Missing Initial Submission Date",IF(OR($C200="",$D200="",$E200=""),"Missing Required Classification",IF($F200="","Missing Billed Amount",IF(AND($G200&lt;&gt;"",$G200&lt;$B200),"First Response Date Before Submission",IF(AND($H200&lt;&gt;"",$H200&lt;&gt;"Pending",$G200=""),"Missing First Response Date",IF(AND($H200="Accepted",OR($I200="",$J200="")),"Missing Clean-Claim Inputs",IF(AND($L200&lt;&gt;"",$L200&lt;$B200),"Disposition Date Before Submission",IF(AND($K200&lt;&gt;"",$L200=""),"Missing Final Disposition Date","")))))))))</f>
        <v/>
      </c>
    </row>
    <row r="201">
      <c r="A201" s="25" t="n"/>
      <c r="B201" s="47" t="n"/>
      <c r="C201" s="25" t="n"/>
      <c r="D201" s="25" t="n"/>
      <c r="E201" s="25" t="n"/>
      <c r="F201" s="48" t="n"/>
      <c r="G201" s="47" t="n"/>
      <c r="H201" s="25" t="n"/>
      <c r="I201" s="25" t="n"/>
      <c r="J201" s="28" t="n"/>
      <c r="K201" s="25" t="n"/>
      <c r="L201" s="47" t="n"/>
      <c r="M201" s="25" t="n"/>
      <c r="N201" s="25" t="n"/>
      <c r="O201" s="29" t="n"/>
      <c r="P201" s="30">
        <f>IF($A201="","",IF(OR($B201="",$H201=""),"",IF($H201="Pending","",IF($H201="Rejected","No",IF($H201="Accepted",IF(OR($I201="",$J201=""),"",IF(AND($I201="No",$J201=0),"Yes","No")),"")))))</f>
        <v/>
      </c>
      <c r="Q201" s="31">
        <f>IF($A201="","",IF(OR($B201="",$G201=""),"",IF($G201&lt;$B201,"",$G201-$B201)))</f>
        <v/>
      </c>
      <c r="R201" s="32">
        <f>IF($A201="","",IF(COUNTIF($A$2:$A$501,$A201)&gt;1,"Duplicate Claim Record ID",IF($B201="","Missing Initial Submission Date",IF(OR($C201="",$D201="",$E201=""),"Missing Required Classification",IF($F201="","Missing Billed Amount",IF(AND($G201&lt;&gt;"",$G201&lt;$B201),"First Response Date Before Submission",IF(AND($H201&lt;&gt;"",$H201&lt;&gt;"Pending",$G201=""),"Missing First Response Date",IF(AND($H201="Accepted",OR($I201="",$J201="")),"Missing Clean-Claim Inputs",IF(AND($L201&lt;&gt;"",$L201&lt;$B201),"Disposition Date Before Submission",IF(AND($K201&lt;&gt;"",$L201=""),"Missing Final Disposition Date","")))))))))</f>
        <v/>
      </c>
    </row>
    <row r="202">
      <c r="A202" s="25" t="n"/>
      <c r="B202" s="47" t="n"/>
      <c r="C202" s="25" t="n"/>
      <c r="D202" s="25" t="n"/>
      <c r="E202" s="25" t="n"/>
      <c r="F202" s="48" t="n"/>
      <c r="G202" s="47" t="n"/>
      <c r="H202" s="25" t="n"/>
      <c r="I202" s="25" t="n"/>
      <c r="J202" s="28" t="n"/>
      <c r="K202" s="25" t="n"/>
      <c r="L202" s="47" t="n"/>
      <c r="M202" s="25" t="n"/>
      <c r="N202" s="25" t="n"/>
      <c r="O202" s="29" t="n"/>
      <c r="P202" s="30">
        <f>IF($A202="","",IF(OR($B202="",$H202=""),"",IF($H202="Pending","",IF($H202="Rejected","No",IF($H202="Accepted",IF(OR($I202="",$J202=""),"",IF(AND($I202="No",$J202=0),"Yes","No")),"")))))</f>
        <v/>
      </c>
      <c r="Q202" s="31">
        <f>IF($A202="","",IF(OR($B202="",$G202=""),"",IF($G202&lt;$B202,"",$G202-$B202)))</f>
        <v/>
      </c>
      <c r="R202" s="32">
        <f>IF($A202="","",IF(COUNTIF($A$2:$A$501,$A202)&gt;1,"Duplicate Claim Record ID",IF($B202="","Missing Initial Submission Date",IF(OR($C202="",$D202="",$E202=""),"Missing Required Classification",IF($F202="","Missing Billed Amount",IF(AND($G202&lt;&gt;"",$G202&lt;$B202),"First Response Date Before Submission",IF(AND($H202&lt;&gt;"",$H202&lt;&gt;"Pending",$G202=""),"Missing First Response Date",IF(AND($H202="Accepted",OR($I202="",$J202="")),"Missing Clean-Claim Inputs",IF(AND($L202&lt;&gt;"",$L202&lt;$B202),"Disposition Date Before Submission",IF(AND($K202&lt;&gt;"",$L202=""),"Missing Final Disposition Date","")))))))))</f>
        <v/>
      </c>
    </row>
    <row r="203">
      <c r="A203" s="25" t="n"/>
      <c r="B203" s="47" t="n"/>
      <c r="C203" s="25" t="n"/>
      <c r="D203" s="25" t="n"/>
      <c r="E203" s="25" t="n"/>
      <c r="F203" s="48" t="n"/>
      <c r="G203" s="47" t="n"/>
      <c r="H203" s="25" t="n"/>
      <c r="I203" s="25" t="n"/>
      <c r="J203" s="28" t="n"/>
      <c r="K203" s="25" t="n"/>
      <c r="L203" s="47" t="n"/>
      <c r="M203" s="25" t="n"/>
      <c r="N203" s="25" t="n"/>
      <c r="O203" s="29" t="n"/>
      <c r="P203" s="30">
        <f>IF($A203="","",IF(OR($B203="",$H203=""),"",IF($H203="Pending","",IF($H203="Rejected","No",IF($H203="Accepted",IF(OR($I203="",$J203=""),"",IF(AND($I203="No",$J203=0),"Yes","No")),"")))))</f>
        <v/>
      </c>
      <c r="Q203" s="31">
        <f>IF($A203="","",IF(OR($B203="",$G203=""),"",IF($G203&lt;$B203,"",$G203-$B203)))</f>
        <v/>
      </c>
      <c r="R203" s="32">
        <f>IF($A203="","",IF(COUNTIF($A$2:$A$501,$A203)&gt;1,"Duplicate Claim Record ID",IF($B203="","Missing Initial Submission Date",IF(OR($C203="",$D203="",$E203=""),"Missing Required Classification",IF($F203="","Missing Billed Amount",IF(AND($G203&lt;&gt;"",$G203&lt;$B203),"First Response Date Before Submission",IF(AND($H203&lt;&gt;"",$H203&lt;&gt;"Pending",$G203=""),"Missing First Response Date",IF(AND($H203="Accepted",OR($I203="",$J203="")),"Missing Clean-Claim Inputs",IF(AND($L203&lt;&gt;"",$L203&lt;$B203),"Disposition Date Before Submission",IF(AND($K203&lt;&gt;"",$L203=""),"Missing Final Disposition Date","")))))))))</f>
        <v/>
      </c>
    </row>
    <row r="204">
      <c r="A204" s="25" t="n"/>
      <c r="B204" s="47" t="n"/>
      <c r="C204" s="25" t="n"/>
      <c r="D204" s="25" t="n"/>
      <c r="E204" s="25" t="n"/>
      <c r="F204" s="48" t="n"/>
      <c r="G204" s="47" t="n"/>
      <c r="H204" s="25" t="n"/>
      <c r="I204" s="25" t="n"/>
      <c r="J204" s="28" t="n"/>
      <c r="K204" s="25" t="n"/>
      <c r="L204" s="47" t="n"/>
      <c r="M204" s="25" t="n"/>
      <c r="N204" s="25" t="n"/>
      <c r="O204" s="29" t="n"/>
      <c r="P204" s="30">
        <f>IF($A204="","",IF(OR($B204="",$H204=""),"",IF($H204="Pending","",IF($H204="Rejected","No",IF($H204="Accepted",IF(OR($I204="",$J204=""),"",IF(AND($I204="No",$J204=0),"Yes","No")),"")))))</f>
        <v/>
      </c>
      <c r="Q204" s="31">
        <f>IF($A204="","",IF(OR($B204="",$G204=""),"",IF($G204&lt;$B204,"",$G204-$B204)))</f>
        <v/>
      </c>
      <c r="R204" s="32">
        <f>IF($A204="","",IF(COUNTIF($A$2:$A$501,$A204)&gt;1,"Duplicate Claim Record ID",IF($B204="","Missing Initial Submission Date",IF(OR($C204="",$D204="",$E204=""),"Missing Required Classification",IF($F204="","Missing Billed Amount",IF(AND($G204&lt;&gt;"",$G204&lt;$B204),"First Response Date Before Submission",IF(AND($H204&lt;&gt;"",$H204&lt;&gt;"Pending",$G204=""),"Missing First Response Date",IF(AND($H204="Accepted",OR($I204="",$J204="")),"Missing Clean-Claim Inputs",IF(AND($L204&lt;&gt;"",$L204&lt;$B204),"Disposition Date Before Submission",IF(AND($K204&lt;&gt;"",$L204=""),"Missing Final Disposition Date","")))))))))</f>
        <v/>
      </c>
    </row>
    <row r="205">
      <c r="A205" s="25" t="n"/>
      <c r="B205" s="47" t="n"/>
      <c r="C205" s="25" t="n"/>
      <c r="D205" s="25" t="n"/>
      <c r="E205" s="25" t="n"/>
      <c r="F205" s="48" t="n"/>
      <c r="G205" s="47" t="n"/>
      <c r="H205" s="25" t="n"/>
      <c r="I205" s="25" t="n"/>
      <c r="J205" s="28" t="n"/>
      <c r="K205" s="25" t="n"/>
      <c r="L205" s="47" t="n"/>
      <c r="M205" s="25" t="n"/>
      <c r="N205" s="25" t="n"/>
      <c r="O205" s="29" t="n"/>
      <c r="P205" s="30">
        <f>IF($A205="","",IF(OR($B205="",$H205=""),"",IF($H205="Pending","",IF($H205="Rejected","No",IF($H205="Accepted",IF(OR($I205="",$J205=""),"",IF(AND($I205="No",$J205=0),"Yes","No")),"")))))</f>
        <v/>
      </c>
      <c r="Q205" s="31">
        <f>IF($A205="","",IF(OR($B205="",$G205=""),"",IF($G205&lt;$B205,"",$G205-$B205)))</f>
        <v/>
      </c>
      <c r="R205" s="32">
        <f>IF($A205="","",IF(COUNTIF($A$2:$A$501,$A205)&gt;1,"Duplicate Claim Record ID",IF($B205="","Missing Initial Submission Date",IF(OR($C205="",$D205="",$E205=""),"Missing Required Classification",IF($F205="","Missing Billed Amount",IF(AND($G205&lt;&gt;"",$G205&lt;$B205),"First Response Date Before Submission",IF(AND($H205&lt;&gt;"",$H205&lt;&gt;"Pending",$G205=""),"Missing First Response Date",IF(AND($H205="Accepted",OR($I205="",$J205="")),"Missing Clean-Claim Inputs",IF(AND($L205&lt;&gt;"",$L205&lt;$B205),"Disposition Date Before Submission",IF(AND($K205&lt;&gt;"",$L205=""),"Missing Final Disposition Date","")))))))))</f>
        <v/>
      </c>
    </row>
    <row r="206">
      <c r="A206" s="25" t="n"/>
      <c r="B206" s="47" t="n"/>
      <c r="C206" s="25" t="n"/>
      <c r="D206" s="25" t="n"/>
      <c r="E206" s="25" t="n"/>
      <c r="F206" s="48" t="n"/>
      <c r="G206" s="47" t="n"/>
      <c r="H206" s="25" t="n"/>
      <c r="I206" s="25" t="n"/>
      <c r="J206" s="28" t="n"/>
      <c r="K206" s="25" t="n"/>
      <c r="L206" s="47" t="n"/>
      <c r="M206" s="25" t="n"/>
      <c r="N206" s="25" t="n"/>
      <c r="O206" s="29" t="n"/>
      <c r="P206" s="30">
        <f>IF($A206="","",IF(OR($B206="",$H206=""),"",IF($H206="Pending","",IF($H206="Rejected","No",IF($H206="Accepted",IF(OR($I206="",$J206=""),"",IF(AND($I206="No",$J206=0),"Yes","No")),"")))))</f>
        <v/>
      </c>
      <c r="Q206" s="31">
        <f>IF($A206="","",IF(OR($B206="",$G206=""),"",IF($G206&lt;$B206,"",$G206-$B206)))</f>
        <v/>
      </c>
      <c r="R206" s="32">
        <f>IF($A206="","",IF(COUNTIF($A$2:$A$501,$A206)&gt;1,"Duplicate Claim Record ID",IF($B206="","Missing Initial Submission Date",IF(OR($C206="",$D206="",$E206=""),"Missing Required Classification",IF($F206="","Missing Billed Amount",IF(AND($G206&lt;&gt;"",$G206&lt;$B206),"First Response Date Before Submission",IF(AND($H206&lt;&gt;"",$H206&lt;&gt;"Pending",$G206=""),"Missing First Response Date",IF(AND($H206="Accepted",OR($I206="",$J206="")),"Missing Clean-Claim Inputs",IF(AND($L206&lt;&gt;"",$L206&lt;$B206),"Disposition Date Before Submission",IF(AND($K206&lt;&gt;"",$L206=""),"Missing Final Disposition Date","")))))))))</f>
        <v/>
      </c>
    </row>
    <row r="207">
      <c r="A207" s="25" t="n"/>
      <c r="B207" s="47" t="n"/>
      <c r="C207" s="25" t="n"/>
      <c r="D207" s="25" t="n"/>
      <c r="E207" s="25" t="n"/>
      <c r="F207" s="48" t="n"/>
      <c r="G207" s="47" t="n"/>
      <c r="H207" s="25" t="n"/>
      <c r="I207" s="25" t="n"/>
      <c r="J207" s="28" t="n"/>
      <c r="K207" s="25" t="n"/>
      <c r="L207" s="47" t="n"/>
      <c r="M207" s="25" t="n"/>
      <c r="N207" s="25" t="n"/>
      <c r="O207" s="29" t="n"/>
      <c r="P207" s="30">
        <f>IF($A207="","",IF(OR($B207="",$H207=""),"",IF($H207="Pending","",IF($H207="Rejected","No",IF($H207="Accepted",IF(OR($I207="",$J207=""),"",IF(AND($I207="No",$J207=0),"Yes","No")),"")))))</f>
        <v/>
      </c>
      <c r="Q207" s="31">
        <f>IF($A207="","",IF(OR($B207="",$G207=""),"",IF($G207&lt;$B207,"",$G207-$B207)))</f>
        <v/>
      </c>
      <c r="R207" s="32">
        <f>IF($A207="","",IF(COUNTIF($A$2:$A$501,$A207)&gt;1,"Duplicate Claim Record ID",IF($B207="","Missing Initial Submission Date",IF(OR($C207="",$D207="",$E207=""),"Missing Required Classification",IF($F207="","Missing Billed Amount",IF(AND($G207&lt;&gt;"",$G207&lt;$B207),"First Response Date Before Submission",IF(AND($H207&lt;&gt;"",$H207&lt;&gt;"Pending",$G207=""),"Missing First Response Date",IF(AND($H207="Accepted",OR($I207="",$J207="")),"Missing Clean-Claim Inputs",IF(AND($L207&lt;&gt;"",$L207&lt;$B207),"Disposition Date Before Submission",IF(AND($K207&lt;&gt;"",$L207=""),"Missing Final Disposition Date","")))))))))</f>
        <v/>
      </c>
    </row>
    <row r="208">
      <c r="A208" s="25" t="n"/>
      <c r="B208" s="47" t="n"/>
      <c r="C208" s="25" t="n"/>
      <c r="D208" s="25" t="n"/>
      <c r="E208" s="25" t="n"/>
      <c r="F208" s="48" t="n"/>
      <c r="G208" s="47" t="n"/>
      <c r="H208" s="25" t="n"/>
      <c r="I208" s="25" t="n"/>
      <c r="J208" s="28" t="n"/>
      <c r="K208" s="25" t="n"/>
      <c r="L208" s="47" t="n"/>
      <c r="M208" s="25" t="n"/>
      <c r="N208" s="25" t="n"/>
      <c r="O208" s="29" t="n"/>
      <c r="P208" s="30">
        <f>IF($A208="","",IF(OR($B208="",$H208=""),"",IF($H208="Pending","",IF($H208="Rejected","No",IF($H208="Accepted",IF(OR($I208="",$J208=""),"",IF(AND($I208="No",$J208=0),"Yes","No")),"")))))</f>
        <v/>
      </c>
      <c r="Q208" s="31">
        <f>IF($A208="","",IF(OR($B208="",$G208=""),"",IF($G208&lt;$B208,"",$G208-$B208)))</f>
        <v/>
      </c>
      <c r="R208" s="32">
        <f>IF($A208="","",IF(COUNTIF($A$2:$A$501,$A208)&gt;1,"Duplicate Claim Record ID",IF($B208="","Missing Initial Submission Date",IF(OR($C208="",$D208="",$E208=""),"Missing Required Classification",IF($F208="","Missing Billed Amount",IF(AND($G208&lt;&gt;"",$G208&lt;$B208),"First Response Date Before Submission",IF(AND($H208&lt;&gt;"",$H208&lt;&gt;"Pending",$G208=""),"Missing First Response Date",IF(AND($H208="Accepted",OR($I208="",$J208="")),"Missing Clean-Claim Inputs",IF(AND($L208&lt;&gt;"",$L208&lt;$B208),"Disposition Date Before Submission",IF(AND($K208&lt;&gt;"",$L208=""),"Missing Final Disposition Date","")))))))))</f>
        <v/>
      </c>
    </row>
    <row r="209">
      <c r="A209" s="25" t="n"/>
      <c r="B209" s="47" t="n"/>
      <c r="C209" s="25" t="n"/>
      <c r="D209" s="25" t="n"/>
      <c r="E209" s="25" t="n"/>
      <c r="F209" s="48" t="n"/>
      <c r="G209" s="47" t="n"/>
      <c r="H209" s="25" t="n"/>
      <c r="I209" s="25" t="n"/>
      <c r="J209" s="28" t="n"/>
      <c r="K209" s="25" t="n"/>
      <c r="L209" s="47" t="n"/>
      <c r="M209" s="25" t="n"/>
      <c r="N209" s="25" t="n"/>
      <c r="O209" s="29" t="n"/>
      <c r="P209" s="30">
        <f>IF($A209="","",IF(OR($B209="",$H209=""),"",IF($H209="Pending","",IF($H209="Rejected","No",IF($H209="Accepted",IF(OR($I209="",$J209=""),"",IF(AND($I209="No",$J209=0),"Yes","No")),"")))))</f>
        <v/>
      </c>
      <c r="Q209" s="31">
        <f>IF($A209="","",IF(OR($B209="",$G209=""),"",IF($G209&lt;$B209,"",$G209-$B209)))</f>
        <v/>
      </c>
      <c r="R209" s="32">
        <f>IF($A209="","",IF(COUNTIF($A$2:$A$501,$A209)&gt;1,"Duplicate Claim Record ID",IF($B209="","Missing Initial Submission Date",IF(OR($C209="",$D209="",$E209=""),"Missing Required Classification",IF($F209="","Missing Billed Amount",IF(AND($G209&lt;&gt;"",$G209&lt;$B209),"First Response Date Before Submission",IF(AND($H209&lt;&gt;"",$H209&lt;&gt;"Pending",$G209=""),"Missing First Response Date",IF(AND($H209="Accepted",OR($I209="",$J209="")),"Missing Clean-Claim Inputs",IF(AND($L209&lt;&gt;"",$L209&lt;$B209),"Disposition Date Before Submission",IF(AND($K209&lt;&gt;"",$L209=""),"Missing Final Disposition Date","")))))))))</f>
        <v/>
      </c>
    </row>
    <row r="210">
      <c r="A210" s="25" t="n"/>
      <c r="B210" s="47" t="n"/>
      <c r="C210" s="25" t="n"/>
      <c r="D210" s="25" t="n"/>
      <c r="E210" s="25" t="n"/>
      <c r="F210" s="48" t="n"/>
      <c r="G210" s="47" t="n"/>
      <c r="H210" s="25" t="n"/>
      <c r="I210" s="25" t="n"/>
      <c r="J210" s="28" t="n"/>
      <c r="K210" s="25" t="n"/>
      <c r="L210" s="47" t="n"/>
      <c r="M210" s="25" t="n"/>
      <c r="N210" s="25" t="n"/>
      <c r="O210" s="29" t="n"/>
      <c r="P210" s="30">
        <f>IF($A210="","",IF(OR($B210="",$H210=""),"",IF($H210="Pending","",IF($H210="Rejected","No",IF($H210="Accepted",IF(OR($I210="",$J210=""),"",IF(AND($I210="No",$J210=0),"Yes","No")),"")))))</f>
        <v/>
      </c>
      <c r="Q210" s="31">
        <f>IF($A210="","",IF(OR($B210="",$G210=""),"",IF($G210&lt;$B210,"",$G210-$B210)))</f>
        <v/>
      </c>
      <c r="R210" s="32">
        <f>IF($A210="","",IF(COUNTIF($A$2:$A$501,$A210)&gt;1,"Duplicate Claim Record ID",IF($B210="","Missing Initial Submission Date",IF(OR($C210="",$D210="",$E210=""),"Missing Required Classification",IF($F210="","Missing Billed Amount",IF(AND($G210&lt;&gt;"",$G210&lt;$B210),"First Response Date Before Submission",IF(AND($H210&lt;&gt;"",$H210&lt;&gt;"Pending",$G210=""),"Missing First Response Date",IF(AND($H210="Accepted",OR($I210="",$J210="")),"Missing Clean-Claim Inputs",IF(AND($L210&lt;&gt;"",$L210&lt;$B210),"Disposition Date Before Submission",IF(AND($K210&lt;&gt;"",$L210=""),"Missing Final Disposition Date","")))))))))</f>
        <v/>
      </c>
    </row>
    <row r="211">
      <c r="A211" s="25" t="n"/>
      <c r="B211" s="47" t="n"/>
      <c r="C211" s="25" t="n"/>
      <c r="D211" s="25" t="n"/>
      <c r="E211" s="25" t="n"/>
      <c r="F211" s="48" t="n"/>
      <c r="G211" s="47" t="n"/>
      <c r="H211" s="25" t="n"/>
      <c r="I211" s="25" t="n"/>
      <c r="J211" s="28" t="n"/>
      <c r="K211" s="25" t="n"/>
      <c r="L211" s="47" t="n"/>
      <c r="M211" s="25" t="n"/>
      <c r="N211" s="25" t="n"/>
      <c r="O211" s="29" t="n"/>
      <c r="P211" s="30">
        <f>IF($A211="","",IF(OR($B211="",$H211=""),"",IF($H211="Pending","",IF($H211="Rejected","No",IF($H211="Accepted",IF(OR($I211="",$J211=""),"",IF(AND($I211="No",$J211=0),"Yes","No")),"")))))</f>
        <v/>
      </c>
      <c r="Q211" s="31">
        <f>IF($A211="","",IF(OR($B211="",$G211=""),"",IF($G211&lt;$B211,"",$G211-$B211)))</f>
        <v/>
      </c>
      <c r="R211" s="32">
        <f>IF($A211="","",IF(COUNTIF($A$2:$A$501,$A211)&gt;1,"Duplicate Claim Record ID",IF($B211="","Missing Initial Submission Date",IF(OR($C211="",$D211="",$E211=""),"Missing Required Classification",IF($F211="","Missing Billed Amount",IF(AND($G211&lt;&gt;"",$G211&lt;$B211),"First Response Date Before Submission",IF(AND($H211&lt;&gt;"",$H211&lt;&gt;"Pending",$G211=""),"Missing First Response Date",IF(AND($H211="Accepted",OR($I211="",$J211="")),"Missing Clean-Claim Inputs",IF(AND($L211&lt;&gt;"",$L211&lt;$B211),"Disposition Date Before Submission",IF(AND($K211&lt;&gt;"",$L211=""),"Missing Final Disposition Date","")))))))))</f>
        <v/>
      </c>
    </row>
    <row r="212">
      <c r="A212" s="25" t="n"/>
      <c r="B212" s="47" t="n"/>
      <c r="C212" s="25" t="n"/>
      <c r="D212" s="25" t="n"/>
      <c r="E212" s="25" t="n"/>
      <c r="F212" s="48" t="n"/>
      <c r="G212" s="47" t="n"/>
      <c r="H212" s="25" t="n"/>
      <c r="I212" s="25" t="n"/>
      <c r="J212" s="28" t="n"/>
      <c r="K212" s="25" t="n"/>
      <c r="L212" s="47" t="n"/>
      <c r="M212" s="25" t="n"/>
      <c r="N212" s="25" t="n"/>
      <c r="O212" s="29" t="n"/>
      <c r="P212" s="30">
        <f>IF($A212="","",IF(OR($B212="",$H212=""),"",IF($H212="Pending","",IF($H212="Rejected","No",IF($H212="Accepted",IF(OR($I212="",$J212=""),"",IF(AND($I212="No",$J212=0),"Yes","No")),"")))))</f>
        <v/>
      </c>
      <c r="Q212" s="31">
        <f>IF($A212="","",IF(OR($B212="",$G212=""),"",IF($G212&lt;$B212,"",$G212-$B212)))</f>
        <v/>
      </c>
      <c r="R212" s="32">
        <f>IF($A212="","",IF(COUNTIF($A$2:$A$501,$A212)&gt;1,"Duplicate Claim Record ID",IF($B212="","Missing Initial Submission Date",IF(OR($C212="",$D212="",$E212=""),"Missing Required Classification",IF($F212="","Missing Billed Amount",IF(AND($G212&lt;&gt;"",$G212&lt;$B212),"First Response Date Before Submission",IF(AND($H212&lt;&gt;"",$H212&lt;&gt;"Pending",$G212=""),"Missing First Response Date",IF(AND($H212="Accepted",OR($I212="",$J212="")),"Missing Clean-Claim Inputs",IF(AND($L212&lt;&gt;"",$L212&lt;$B212),"Disposition Date Before Submission",IF(AND($K212&lt;&gt;"",$L212=""),"Missing Final Disposition Date","")))))))))</f>
        <v/>
      </c>
    </row>
    <row r="213">
      <c r="A213" s="25" t="n"/>
      <c r="B213" s="47" t="n"/>
      <c r="C213" s="25" t="n"/>
      <c r="D213" s="25" t="n"/>
      <c r="E213" s="25" t="n"/>
      <c r="F213" s="48" t="n"/>
      <c r="G213" s="47" t="n"/>
      <c r="H213" s="25" t="n"/>
      <c r="I213" s="25" t="n"/>
      <c r="J213" s="28" t="n"/>
      <c r="K213" s="25" t="n"/>
      <c r="L213" s="47" t="n"/>
      <c r="M213" s="25" t="n"/>
      <c r="N213" s="25" t="n"/>
      <c r="O213" s="29" t="n"/>
      <c r="P213" s="30">
        <f>IF($A213="","",IF(OR($B213="",$H213=""),"",IF($H213="Pending","",IF($H213="Rejected","No",IF($H213="Accepted",IF(OR($I213="",$J213=""),"",IF(AND($I213="No",$J213=0),"Yes","No")),"")))))</f>
        <v/>
      </c>
      <c r="Q213" s="31">
        <f>IF($A213="","",IF(OR($B213="",$G213=""),"",IF($G213&lt;$B213,"",$G213-$B213)))</f>
        <v/>
      </c>
      <c r="R213" s="32">
        <f>IF($A213="","",IF(COUNTIF($A$2:$A$501,$A213)&gt;1,"Duplicate Claim Record ID",IF($B213="","Missing Initial Submission Date",IF(OR($C213="",$D213="",$E213=""),"Missing Required Classification",IF($F213="","Missing Billed Amount",IF(AND($G213&lt;&gt;"",$G213&lt;$B213),"First Response Date Before Submission",IF(AND($H213&lt;&gt;"",$H213&lt;&gt;"Pending",$G213=""),"Missing First Response Date",IF(AND($H213="Accepted",OR($I213="",$J213="")),"Missing Clean-Claim Inputs",IF(AND($L213&lt;&gt;"",$L213&lt;$B213),"Disposition Date Before Submission",IF(AND($K213&lt;&gt;"",$L213=""),"Missing Final Disposition Date","")))))))))</f>
        <v/>
      </c>
    </row>
    <row r="214">
      <c r="A214" s="25" t="n"/>
      <c r="B214" s="47" t="n"/>
      <c r="C214" s="25" t="n"/>
      <c r="D214" s="25" t="n"/>
      <c r="E214" s="25" t="n"/>
      <c r="F214" s="48" t="n"/>
      <c r="G214" s="47" t="n"/>
      <c r="H214" s="25" t="n"/>
      <c r="I214" s="25" t="n"/>
      <c r="J214" s="28" t="n"/>
      <c r="K214" s="25" t="n"/>
      <c r="L214" s="47" t="n"/>
      <c r="M214" s="25" t="n"/>
      <c r="N214" s="25" t="n"/>
      <c r="O214" s="29" t="n"/>
      <c r="P214" s="30">
        <f>IF($A214="","",IF(OR($B214="",$H214=""),"",IF($H214="Pending","",IF($H214="Rejected","No",IF($H214="Accepted",IF(OR($I214="",$J214=""),"",IF(AND($I214="No",$J214=0),"Yes","No")),"")))))</f>
        <v/>
      </c>
      <c r="Q214" s="31">
        <f>IF($A214="","",IF(OR($B214="",$G214=""),"",IF($G214&lt;$B214,"",$G214-$B214)))</f>
        <v/>
      </c>
      <c r="R214" s="32">
        <f>IF($A214="","",IF(COUNTIF($A$2:$A$501,$A214)&gt;1,"Duplicate Claim Record ID",IF($B214="","Missing Initial Submission Date",IF(OR($C214="",$D214="",$E214=""),"Missing Required Classification",IF($F214="","Missing Billed Amount",IF(AND($G214&lt;&gt;"",$G214&lt;$B214),"First Response Date Before Submission",IF(AND($H214&lt;&gt;"",$H214&lt;&gt;"Pending",$G214=""),"Missing First Response Date",IF(AND($H214="Accepted",OR($I214="",$J214="")),"Missing Clean-Claim Inputs",IF(AND($L214&lt;&gt;"",$L214&lt;$B214),"Disposition Date Before Submission",IF(AND($K214&lt;&gt;"",$L214=""),"Missing Final Disposition Date","")))))))))</f>
        <v/>
      </c>
    </row>
    <row r="215">
      <c r="A215" s="25" t="n"/>
      <c r="B215" s="47" t="n"/>
      <c r="C215" s="25" t="n"/>
      <c r="D215" s="25" t="n"/>
      <c r="E215" s="25" t="n"/>
      <c r="F215" s="48" t="n"/>
      <c r="G215" s="47" t="n"/>
      <c r="H215" s="25" t="n"/>
      <c r="I215" s="25" t="n"/>
      <c r="J215" s="28" t="n"/>
      <c r="K215" s="25" t="n"/>
      <c r="L215" s="47" t="n"/>
      <c r="M215" s="25" t="n"/>
      <c r="N215" s="25" t="n"/>
      <c r="O215" s="29" t="n"/>
      <c r="P215" s="30">
        <f>IF($A215="","",IF(OR($B215="",$H215=""),"",IF($H215="Pending","",IF($H215="Rejected","No",IF($H215="Accepted",IF(OR($I215="",$J215=""),"",IF(AND($I215="No",$J215=0),"Yes","No")),"")))))</f>
        <v/>
      </c>
      <c r="Q215" s="31">
        <f>IF($A215="","",IF(OR($B215="",$G215=""),"",IF($G215&lt;$B215,"",$G215-$B215)))</f>
        <v/>
      </c>
      <c r="R215" s="32">
        <f>IF($A215="","",IF(COUNTIF($A$2:$A$501,$A215)&gt;1,"Duplicate Claim Record ID",IF($B215="","Missing Initial Submission Date",IF(OR($C215="",$D215="",$E215=""),"Missing Required Classification",IF($F215="","Missing Billed Amount",IF(AND($G215&lt;&gt;"",$G215&lt;$B215),"First Response Date Before Submission",IF(AND($H215&lt;&gt;"",$H215&lt;&gt;"Pending",$G215=""),"Missing First Response Date",IF(AND($H215="Accepted",OR($I215="",$J215="")),"Missing Clean-Claim Inputs",IF(AND($L215&lt;&gt;"",$L215&lt;$B215),"Disposition Date Before Submission",IF(AND($K215&lt;&gt;"",$L215=""),"Missing Final Disposition Date","")))))))))</f>
        <v/>
      </c>
    </row>
    <row r="216">
      <c r="A216" s="25" t="n"/>
      <c r="B216" s="47" t="n"/>
      <c r="C216" s="25" t="n"/>
      <c r="D216" s="25" t="n"/>
      <c r="E216" s="25" t="n"/>
      <c r="F216" s="48" t="n"/>
      <c r="G216" s="47" t="n"/>
      <c r="H216" s="25" t="n"/>
      <c r="I216" s="25" t="n"/>
      <c r="J216" s="28" t="n"/>
      <c r="K216" s="25" t="n"/>
      <c r="L216" s="47" t="n"/>
      <c r="M216" s="25" t="n"/>
      <c r="N216" s="25" t="n"/>
      <c r="O216" s="29" t="n"/>
      <c r="P216" s="30">
        <f>IF($A216="","",IF(OR($B216="",$H216=""),"",IF($H216="Pending","",IF($H216="Rejected","No",IF($H216="Accepted",IF(OR($I216="",$J216=""),"",IF(AND($I216="No",$J216=0),"Yes","No")),"")))))</f>
        <v/>
      </c>
      <c r="Q216" s="31">
        <f>IF($A216="","",IF(OR($B216="",$G216=""),"",IF($G216&lt;$B216,"",$G216-$B216)))</f>
        <v/>
      </c>
      <c r="R216" s="32">
        <f>IF($A216="","",IF(COUNTIF($A$2:$A$501,$A216)&gt;1,"Duplicate Claim Record ID",IF($B216="","Missing Initial Submission Date",IF(OR($C216="",$D216="",$E216=""),"Missing Required Classification",IF($F216="","Missing Billed Amount",IF(AND($G216&lt;&gt;"",$G216&lt;$B216),"First Response Date Before Submission",IF(AND($H216&lt;&gt;"",$H216&lt;&gt;"Pending",$G216=""),"Missing First Response Date",IF(AND($H216="Accepted",OR($I216="",$J216="")),"Missing Clean-Claim Inputs",IF(AND($L216&lt;&gt;"",$L216&lt;$B216),"Disposition Date Before Submission",IF(AND($K216&lt;&gt;"",$L216=""),"Missing Final Disposition Date","")))))))))</f>
        <v/>
      </c>
    </row>
    <row r="217">
      <c r="A217" s="25" t="n"/>
      <c r="B217" s="47" t="n"/>
      <c r="C217" s="25" t="n"/>
      <c r="D217" s="25" t="n"/>
      <c r="E217" s="25" t="n"/>
      <c r="F217" s="48" t="n"/>
      <c r="G217" s="47" t="n"/>
      <c r="H217" s="25" t="n"/>
      <c r="I217" s="25" t="n"/>
      <c r="J217" s="28" t="n"/>
      <c r="K217" s="25" t="n"/>
      <c r="L217" s="47" t="n"/>
      <c r="M217" s="25" t="n"/>
      <c r="N217" s="25" t="n"/>
      <c r="O217" s="29" t="n"/>
      <c r="P217" s="30">
        <f>IF($A217="","",IF(OR($B217="",$H217=""),"",IF($H217="Pending","",IF($H217="Rejected","No",IF($H217="Accepted",IF(OR($I217="",$J217=""),"",IF(AND($I217="No",$J217=0),"Yes","No")),"")))))</f>
        <v/>
      </c>
      <c r="Q217" s="31">
        <f>IF($A217="","",IF(OR($B217="",$G217=""),"",IF($G217&lt;$B217,"",$G217-$B217)))</f>
        <v/>
      </c>
      <c r="R217" s="32">
        <f>IF($A217="","",IF(COUNTIF($A$2:$A$501,$A217)&gt;1,"Duplicate Claim Record ID",IF($B217="","Missing Initial Submission Date",IF(OR($C217="",$D217="",$E217=""),"Missing Required Classification",IF($F217="","Missing Billed Amount",IF(AND($G217&lt;&gt;"",$G217&lt;$B217),"First Response Date Before Submission",IF(AND($H217&lt;&gt;"",$H217&lt;&gt;"Pending",$G217=""),"Missing First Response Date",IF(AND($H217="Accepted",OR($I217="",$J217="")),"Missing Clean-Claim Inputs",IF(AND($L217&lt;&gt;"",$L217&lt;$B217),"Disposition Date Before Submission",IF(AND($K217&lt;&gt;"",$L217=""),"Missing Final Disposition Date","")))))))))</f>
        <v/>
      </c>
    </row>
    <row r="218">
      <c r="A218" s="25" t="n"/>
      <c r="B218" s="47" t="n"/>
      <c r="C218" s="25" t="n"/>
      <c r="D218" s="25" t="n"/>
      <c r="E218" s="25" t="n"/>
      <c r="F218" s="48" t="n"/>
      <c r="G218" s="47" t="n"/>
      <c r="H218" s="25" t="n"/>
      <c r="I218" s="25" t="n"/>
      <c r="J218" s="28" t="n"/>
      <c r="K218" s="25" t="n"/>
      <c r="L218" s="47" t="n"/>
      <c r="M218" s="25" t="n"/>
      <c r="N218" s="25" t="n"/>
      <c r="O218" s="29" t="n"/>
      <c r="P218" s="30">
        <f>IF($A218="","",IF(OR($B218="",$H218=""),"",IF($H218="Pending","",IF($H218="Rejected","No",IF($H218="Accepted",IF(OR($I218="",$J218=""),"",IF(AND($I218="No",$J218=0),"Yes","No")),"")))))</f>
        <v/>
      </c>
      <c r="Q218" s="31">
        <f>IF($A218="","",IF(OR($B218="",$G218=""),"",IF($G218&lt;$B218,"",$G218-$B218)))</f>
        <v/>
      </c>
      <c r="R218" s="32">
        <f>IF($A218="","",IF(COUNTIF($A$2:$A$501,$A218)&gt;1,"Duplicate Claim Record ID",IF($B218="","Missing Initial Submission Date",IF(OR($C218="",$D218="",$E218=""),"Missing Required Classification",IF($F218="","Missing Billed Amount",IF(AND($G218&lt;&gt;"",$G218&lt;$B218),"First Response Date Before Submission",IF(AND($H218&lt;&gt;"",$H218&lt;&gt;"Pending",$G218=""),"Missing First Response Date",IF(AND($H218="Accepted",OR($I218="",$J218="")),"Missing Clean-Claim Inputs",IF(AND($L218&lt;&gt;"",$L218&lt;$B218),"Disposition Date Before Submission",IF(AND($K218&lt;&gt;"",$L218=""),"Missing Final Disposition Date","")))))))))</f>
        <v/>
      </c>
    </row>
    <row r="219">
      <c r="A219" s="25" t="n"/>
      <c r="B219" s="47" t="n"/>
      <c r="C219" s="25" t="n"/>
      <c r="D219" s="25" t="n"/>
      <c r="E219" s="25" t="n"/>
      <c r="F219" s="48" t="n"/>
      <c r="G219" s="47" t="n"/>
      <c r="H219" s="25" t="n"/>
      <c r="I219" s="25" t="n"/>
      <c r="J219" s="28" t="n"/>
      <c r="K219" s="25" t="n"/>
      <c r="L219" s="47" t="n"/>
      <c r="M219" s="25" t="n"/>
      <c r="N219" s="25" t="n"/>
      <c r="O219" s="29" t="n"/>
      <c r="P219" s="30">
        <f>IF($A219="","",IF(OR($B219="",$H219=""),"",IF($H219="Pending","",IF($H219="Rejected","No",IF($H219="Accepted",IF(OR($I219="",$J219=""),"",IF(AND($I219="No",$J219=0),"Yes","No")),"")))))</f>
        <v/>
      </c>
      <c r="Q219" s="31">
        <f>IF($A219="","",IF(OR($B219="",$G219=""),"",IF($G219&lt;$B219,"",$G219-$B219)))</f>
        <v/>
      </c>
      <c r="R219" s="32">
        <f>IF($A219="","",IF(COUNTIF($A$2:$A$501,$A219)&gt;1,"Duplicate Claim Record ID",IF($B219="","Missing Initial Submission Date",IF(OR($C219="",$D219="",$E219=""),"Missing Required Classification",IF($F219="","Missing Billed Amount",IF(AND($G219&lt;&gt;"",$G219&lt;$B219),"First Response Date Before Submission",IF(AND($H219&lt;&gt;"",$H219&lt;&gt;"Pending",$G219=""),"Missing First Response Date",IF(AND($H219="Accepted",OR($I219="",$J219="")),"Missing Clean-Claim Inputs",IF(AND($L219&lt;&gt;"",$L219&lt;$B219),"Disposition Date Before Submission",IF(AND($K219&lt;&gt;"",$L219=""),"Missing Final Disposition Date","")))))))))</f>
        <v/>
      </c>
    </row>
    <row r="220">
      <c r="A220" s="25" t="n"/>
      <c r="B220" s="47" t="n"/>
      <c r="C220" s="25" t="n"/>
      <c r="D220" s="25" t="n"/>
      <c r="E220" s="25" t="n"/>
      <c r="F220" s="48" t="n"/>
      <c r="G220" s="47" t="n"/>
      <c r="H220" s="25" t="n"/>
      <c r="I220" s="25" t="n"/>
      <c r="J220" s="28" t="n"/>
      <c r="K220" s="25" t="n"/>
      <c r="L220" s="47" t="n"/>
      <c r="M220" s="25" t="n"/>
      <c r="N220" s="25" t="n"/>
      <c r="O220" s="29" t="n"/>
      <c r="P220" s="30">
        <f>IF($A220="","",IF(OR($B220="",$H220=""),"",IF($H220="Pending","",IF($H220="Rejected","No",IF($H220="Accepted",IF(OR($I220="",$J220=""),"",IF(AND($I220="No",$J220=0),"Yes","No")),"")))))</f>
        <v/>
      </c>
      <c r="Q220" s="31">
        <f>IF($A220="","",IF(OR($B220="",$G220=""),"",IF($G220&lt;$B220,"",$G220-$B220)))</f>
        <v/>
      </c>
      <c r="R220" s="32">
        <f>IF($A220="","",IF(COUNTIF($A$2:$A$501,$A220)&gt;1,"Duplicate Claim Record ID",IF($B220="","Missing Initial Submission Date",IF(OR($C220="",$D220="",$E220=""),"Missing Required Classification",IF($F220="","Missing Billed Amount",IF(AND($G220&lt;&gt;"",$G220&lt;$B220),"First Response Date Before Submission",IF(AND($H220&lt;&gt;"",$H220&lt;&gt;"Pending",$G220=""),"Missing First Response Date",IF(AND($H220="Accepted",OR($I220="",$J220="")),"Missing Clean-Claim Inputs",IF(AND($L220&lt;&gt;"",$L220&lt;$B220),"Disposition Date Before Submission",IF(AND($K220&lt;&gt;"",$L220=""),"Missing Final Disposition Date","")))))))))</f>
        <v/>
      </c>
    </row>
    <row r="221">
      <c r="A221" s="25" t="n"/>
      <c r="B221" s="47" t="n"/>
      <c r="C221" s="25" t="n"/>
      <c r="D221" s="25" t="n"/>
      <c r="E221" s="25" t="n"/>
      <c r="F221" s="48" t="n"/>
      <c r="G221" s="47" t="n"/>
      <c r="H221" s="25" t="n"/>
      <c r="I221" s="25" t="n"/>
      <c r="J221" s="28" t="n"/>
      <c r="K221" s="25" t="n"/>
      <c r="L221" s="47" t="n"/>
      <c r="M221" s="25" t="n"/>
      <c r="N221" s="25" t="n"/>
      <c r="O221" s="29" t="n"/>
      <c r="P221" s="30">
        <f>IF($A221="","",IF(OR($B221="",$H221=""),"",IF($H221="Pending","",IF($H221="Rejected","No",IF($H221="Accepted",IF(OR($I221="",$J221=""),"",IF(AND($I221="No",$J221=0),"Yes","No")),"")))))</f>
        <v/>
      </c>
      <c r="Q221" s="31">
        <f>IF($A221="","",IF(OR($B221="",$G221=""),"",IF($G221&lt;$B221,"",$G221-$B221)))</f>
        <v/>
      </c>
      <c r="R221" s="32">
        <f>IF($A221="","",IF(COUNTIF($A$2:$A$501,$A221)&gt;1,"Duplicate Claim Record ID",IF($B221="","Missing Initial Submission Date",IF(OR($C221="",$D221="",$E221=""),"Missing Required Classification",IF($F221="","Missing Billed Amount",IF(AND($G221&lt;&gt;"",$G221&lt;$B221),"First Response Date Before Submission",IF(AND($H221&lt;&gt;"",$H221&lt;&gt;"Pending",$G221=""),"Missing First Response Date",IF(AND($H221="Accepted",OR($I221="",$J221="")),"Missing Clean-Claim Inputs",IF(AND($L221&lt;&gt;"",$L221&lt;$B221),"Disposition Date Before Submission",IF(AND($K221&lt;&gt;"",$L221=""),"Missing Final Disposition Date","")))))))))</f>
        <v/>
      </c>
    </row>
    <row r="222">
      <c r="A222" s="25" t="n"/>
      <c r="B222" s="47" t="n"/>
      <c r="C222" s="25" t="n"/>
      <c r="D222" s="25" t="n"/>
      <c r="E222" s="25" t="n"/>
      <c r="F222" s="48" t="n"/>
      <c r="G222" s="47" t="n"/>
      <c r="H222" s="25" t="n"/>
      <c r="I222" s="25" t="n"/>
      <c r="J222" s="28" t="n"/>
      <c r="K222" s="25" t="n"/>
      <c r="L222" s="47" t="n"/>
      <c r="M222" s="25" t="n"/>
      <c r="N222" s="25" t="n"/>
      <c r="O222" s="29" t="n"/>
      <c r="P222" s="30">
        <f>IF($A222="","",IF(OR($B222="",$H222=""),"",IF($H222="Pending","",IF($H222="Rejected","No",IF($H222="Accepted",IF(OR($I222="",$J222=""),"",IF(AND($I222="No",$J222=0),"Yes","No")),"")))))</f>
        <v/>
      </c>
      <c r="Q222" s="31">
        <f>IF($A222="","",IF(OR($B222="",$G222=""),"",IF($G222&lt;$B222,"",$G222-$B222)))</f>
        <v/>
      </c>
      <c r="R222" s="32">
        <f>IF($A222="","",IF(COUNTIF($A$2:$A$501,$A222)&gt;1,"Duplicate Claim Record ID",IF($B222="","Missing Initial Submission Date",IF(OR($C222="",$D222="",$E222=""),"Missing Required Classification",IF($F222="","Missing Billed Amount",IF(AND($G222&lt;&gt;"",$G222&lt;$B222),"First Response Date Before Submission",IF(AND($H222&lt;&gt;"",$H222&lt;&gt;"Pending",$G222=""),"Missing First Response Date",IF(AND($H222="Accepted",OR($I222="",$J222="")),"Missing Clean-Claim Inputs",IF(AND($L222&lt;&gt;"",$L222&lt;$B222),"Disposition Date Before Submission",IF(AND($K222&lt;&gt;"",$L222=""),"Missing Final Disposition Date","")))))))))</f>
        <v/>
      </c>
    </row>
    <row r="223">
      <c r="A223" s="25" t="n"/>
      <c r="B223" s="47" t="n"/>
      <c r="C223" s="25" t="n"/>
      <c r="D223" s="25" t="n"/>
      <c r="E223" s="25" t="n"/>
      <c r="F223" s="48" t="n"/>
      <c r="G223" s="47" t="n"/>
      <c r="H223" s="25" t="n"/>
      <c r="I223" s="25" t="n"/>
      <c r="J223" s="28" t="n"/>
      <c r="K223" s="25" t="n"/>
      <c r="L223" s="47" t="n"/>
      <c r="M223" s="25" t="n"/>
      <c r="N223" s="25" t="n"/>
      <c r="O223" s="29" t="n"/>
      <c r="P223" s="30">
        <f>IF($A223="","",IF(OR($B223="",$H223=""),"",IF($H223="Pending","",IF($H223="Rejected","No",IF($H223="Accepted",IF(OR($I223="",$J223=""),"",IF(AND($I223="No",$J223=0),"Yes","No")),"")))))</f>
        <v/>
      </c>
      <c r="Q223" s="31">
        <f>IF($A223="","",IF(OR($B223="",$G223=""),"",IF($G223&lt;$B223,"",$G223-$B223)))</f>
        <v/>
      </c>
      <c r="R223" s="32">
        <f>IF($A223="","",IF(COUNTIF($A$2:$A$501,$A223)&gt;1,"Duplicate Claim Record ID",IF($B223="","Missing Initial Submission Date",IF(OR($C223="",$D223="",$E223=""),"Missing Required Classification",IF($F223="","Missing Billed Amount",IF(AND($G223&lt;&gt;"",$G223&lt;$B223),"First Response Date Before Submission",IF(AND($H223&lt;&gt;"",$H223&lt;&gt;"Pending",$G223=""),"Missing First Response Date",IF(AND($H223="Accepted",OR($I223="",$J223="")),"Missing Clean-Claim Inputs",IF(AND($L223&lt;&gt;"",$L223&lt;$B223),"Disposition Date Before Submission",IF(AND($K223&lt;&gt;"",$L223=""),"Missing Final Disposition Date","")))))))))</f>
        <v/>
      </c>
    </row>
    <row r="224">
      <c r="A224" s="25" t="n"/>
      <c r="B224" s="47" t="n"/>
      <c r="C224" s="25" t="n"/>
      <c r="D224" s="25" t="n"/>
      <c r="E224" s="25" t="n"/>
      <c r="F224" s="48" t="n"/>
      <c r="G224" s="47" t="n"/>
      <c r="H224" s="25" t="n"/>
      <c r="I224" s="25" t="n"/>
      <c r="J224" s="28" t="n"/>
      <c r="K224" s="25" t="n"/>
      <c r="L224" s="47" t="n"/>
      <c r="M224" s="25" t="n"/>
      <c r="N224" s="25" t="n"/>
      <c r="O224" s="29" t="n"/>
      <c r="P224" s="30">
        <f>IF($A224="","",IF(OR($B224="",$H224=""),"",IF($H224="Pending","",IF($H224="Rejected","No",IF($H224="Accepted",IF(OR($I224="",$J224=""),"",IF(AND($I224="No",$J224=0),"Yes","No")),"")))))</f>
        <v/>
      </c>
      <c r="Q224" s="31">
        <f>IF($A224="","",IF(OR($B224="",$G224=""),"",IF($G224&lt;$B224,"",$G224-$B224)))</f>
        <v/>
      </c>
      <c r="R224" s="32">
        <f>IF($A224="","",IF(COUNTIF($A$2:$A$501,$A224)&gt;1,"Duplicate Claim Record ID",IF($B224="","Missing Initial Submission Date",IF(OR($C224="",$D224="",$E224=""),"Missing Required Classification",IF($F224="","Missing Billed Amount",IF(AND($G224&lt;&gt;"",$G224&lt;$B224),"First Response Date Before Submission",IF(AND($H224&lt;&gt;"",$H224&lt;&gt;"Pending",$G224=""),"Missing First Response Date",IF(AND($H224="Accepted",OR($I224="",$J224="")),"Missing Clean-Claim Inputs",IF(AND($L224&lt;&gt;"",$L224&lt;$B224),"Disposition Date Before Submission",IF(AND($K224&lt;&gt;"",$L224=""),"Missing Final Disposition Date","")))))))))</f>
        <v/>
      </c>
    </row>
    <row r="225">
      <c r="A225" s="25" t="n"/>
      <c r="B225" s="47" t="n"/>
      <c r="C225" s="25" t="n"/>
      <c r="D225" s="25" t="n"/>
      <c r="E225" s="25" t="n"/>
      <c r="F225" s="48" t="n"/>
      <c r="G225" s="47" t="n"/>
      <c r="H225" s="25" t="n"/>
      <c r="I225" s="25" t="n"/>
      <c r="J225" s="28" t="n"/>
      <c r="K225" s="25" t="n"/>
      <c r="L225" s="47" t="n"/>
      <c r="M225" s="25" t="n"/>
      <c r="N225" s="25" t="n"/>
      <c r="O225" s="29" t="n"/>
      <c r="P225" s="30">
        <f>IF($A225="","",IF(OR($B225="",$H225=""),"",IF($H225="Pending","",IF($H225="Rejected","No",IF($H225="Accepted",IF(OR($I225="",$J225=""),"",IF(AND($I225="No",$J225=0),"Yes","No")),"")))))</f>
        <v/>
      </c>
      <c r="Q225" s="31">
        <f>IF($A225="","",IF(OR($B225="",$G225=""),"",IF($G225&lt;$B225,"",$G225-$B225)))</f>
        <v/>
      </c>
      <c r="R225" s="32">
        <f>IF($A225="","",IF(COUNTIF($A$2:$A$501,$A225)&gt;1,"Duplicate Claim Record ID",IF($B225="","Missing Initial Submission Date",IF(OR($C225="",$D225="",$E225=""),"Missing Required Classification",IF($F225="","Missing Billed Amount",IF(AND($G225&lt;&gt;"",$G225&lt;$B225),"First Response Date Before Submission",IF(AND($H225&lt;&gt;"",$H225&lt;&gt;"Pending",$G225=""),"Missing First Response Date",IF(AND($H225="Accepted",OR($I225="",$J225="")),"Missing Clean-Claim Inputs",IF(AND($L225&lt;&gt;"",$L225&lt;$B225),"Disposition Date Before Submission",IF(AND($K225&lt;&gt;"",$L225=""),"Missing Final Disposition Date","")))))))))</f>
        <v/>
      </c>
    </row>
    <row r="226">
      <c r="A226" s="25" t="n"/>
      <c r="B226" s="47" t="n"/>
      <c r="C226" s="25" t="n"/>
      <c r="D226" s="25" t="n"/>
      <c r="E226" s="25" t="n"/>
      <c r="F226" s="48" t="n"/>
      <c r="G226" s="47" t="n"/>
      <c r="H226" s="25" t="n"/>
      <c r="I226" s="25" t="n"/>
      <c r="J226" s="28" t="n"/>
      <c r="K226" s="25" t="n"/>
      <c r="L226" s="47" t="n"/>
      <c r="M226" s="25" t="n"/>
      <c r="N226" s="25" t="n"/>
      <c r="O226" s="29" t="n"/>
      <c r="P226" s="30">
        <f>IF($A226="","",IF(OR($B226="",$H226=""),"",IF($H226="Pending","",IF($H226="Rejected","No",IF($H226="Accepted",IF(OR($I226="",$J226=""),"",IF(AND($I226="No",$J226=0),"Yes","No")),"")))))</f>
        <v/>
      </c>
      <c r="Q226" s="31">
        <f>IF($A226="","",IF(OR($B226="",$G226=""),"",IF($G226&lt;$B226,"",$G226-$B226)))</f>
        <v/>
      </c>
      <c r="R226" s="32">
        <f>IF($A226="","",IF(COUNTIF($A$2:$A$501,$A226)&gt;1,"Duplicate Claim Record ID",IF($B226="","Missing Initial Submission Date",IF(OR($C226="",$D226="",$E226=""),"Missing Required Classification",IF($F226="","Missing Billed Amount",IF(AND($G226&lt;&gt;"",$G226&lt;$B226),"First Response Date Before Submission",IF(AND($H226&lt;&gt;"",$H226&lt;&gt;"Pending",$G226=""),"Missing First Response Date",IF(AND($H226="Accepted",OR($I226="",$J226="")),"Missing Clean-Claim Inputs",IF(AND($L226&lt;&gt;"",$L226&lt;$B226),"Disposition Date Before Submission",IF(AND($K226&lt;&gt;"",$L226=""),"Missing Final Disposition Date","")))))))))</f>
        <v/>
      </c>
    </row>
    <row r="227">
      <c r="A227" s="25" t="n"/>
      <c r="B227" s="47" t="n"/>
      <c r="C227" s="25" t="n"/>
      <c r="D227" s="25" t="n"/>
      <c r="E227" s="25" t="n"/>
      <c r="F227" s="48" t="n"/>
      <c r="G227" s="47" t="n"/>
      <c r="H227" s="25" t="n"/>
      <c r="I227" s="25" t="n"/>
      <c r="J227" s="28" t="n"/>
      <c r="K227" s="25" t="n"/>
      <c r="L227" s="47" t="n"/>
      <c r="M227" s="25" t="n"/>
      <c r="N227" s="25" t="n"/>
      <c r="O227" s="29" t="n"/>
      <c r="P227" s="30">
        <f>IF($A227="","",IF(OR($B227="",$H227=""),"",IF($H227="Pending","",IF($H227="Rejected","No",IF($H227="Accepted",IF(OR($I227="",$J227=""),"",IF(AND($I227="No",$J227=0),"Yes","No")),"")))))</f>
        <v/>
      </c>
      <c r="Q227" s="31">
        <f>IF($A227="","",IF(OR($B227="",$G227=""),"",IF($G227&lt;$B227,"",$G227-$B227)))</f>
        <v/>
      </c>
      <c r="R227" s="32">
        <f>IF($A227="","",IF(COUNTIF($A$2:$A$501,$A227)&gt;1,"Duplicate Claim Record ID",IF($B227="","Missing Initial Submission Date",IF(OR($C227="",$D227="",$E227=""),"Missing Required Classification",IF($F227="","Missing Billed Amount",IF(AND($G227&lt;&gt;"",$G227&lt;$B227),"First Response Date Before Submission",IF(AND($H227&lt;&gt;"",$H227&lt;&gt;"Pending",$G227=""),"Missing First Response Date",IF(AND($H227="Accepted",OR($I227="",$J227="")),"Missing Clean-Claim Inputs",IF(AND($L227&lt;&gt;"",$L227&lt;$B227),"Disposition Date Before Submission",IF(AND($K227&lt;&gt;"",$L227=""),"Missing Final Disposition Date","")))))))))</f>
        <v/>
      </c>
    </row>
    <row r="228">
      <c r="A228" s="25" t="n"/>
      <c r="B228" s="47" t="n"/>
      <c r="C228" s="25" t="n"/>
      <c r="D228" s="25" t="n"/>
      <c r="E228" s="25" t="n"/>
      <c r="F228" s="48" t="n"/>
      <c r="G228" s="47" t="n"/>
      <c r="H228" s="25" t="n"/>
      <c r="I228" s="25" t="n"/>
      <c r="J228" s="28" t="n"/>
      <c r="K228" s="25" t="n"/>
      <c r="L228" s="47" t="n"/>
      <c r="M228" s="25" t="n"/>
      <c r="N228" s="25" t="n"/>
      <c r="O228" s="29" t="n"/>
      <c r="P228" s="30">
        <f>IF($A228="","",IF(OR($B228="",$H228=""),"",IF($H228="Pending","",IF($H228="Rejected","No",IF($H228="Accepted",IF(OR($I228="",$J228=""),"",IF(AND($I228="No",$J228=0),"Yes","No")),"")))))</f>
        <v/>
      </c>
      <c r="Q228" s="31">
        <f>IF($A228="","",IF(OR($B228="",$G228=""),"",IF($G228&lt;$B228,"",$G228-$B228)))</f>
        <v/>
      </c>
      <c r="R228" s="32">
        <f>IF($A228="","",IF(COUNTIF($A$2:$A$501,$A228)&gt;1,"Duplicate Claim Record ID",IF($B228="","Missing Initial Submission Date",IF(OR($C228="",$D228="",$E228=""),"Missing Required Classification",IF($F228="","Missing Billed Amount",IF(AND($G228&lt;&gt;"",$G228&lt;$B228),"First Response Date Before Submission",IF(AND($H228&lt;&gt;"",$H228&lt;&gt;"Pending",$G228=""),"Missing First Response Date",IF(AND($H228="Accepted",OR($I228="",$J228="")),"Missing Clean-Claim Inputs",IF(AND($L228&lt;&gt;"",$L228&lt;$B228),"Disposition Date Before Submission",IF(AND($K228&lt;&gt;"",$L228=""),"Missing Final Disposition Date","")))))))))</f>
        <v/>
      </c>
    </row>
    <row r="229">
      <c r="A229" s="25" t="n"/>
      <c r="B229" s="47" t="n"/>
      <c r="C229" s="25" t="n"/>
      <c r="D229" s="25" t="n"/>
      <c r="E229" s="25" t="n"/>
      <c r="F229" s="48" t="n"/>
      <c r="G229" s="47" t="n"/>
      <c r="H229" s="25" t="n"/>
      <c r="I229" s="25" t="n"/>
      <c r="J229" s="28" t="n"/>
      <c r="K229" s="25" t="n"/>
      <c r="L229" s="47" t="n"/>
      <c r="M229" s="25" t="n"/>
      <c r="N229" s="25" t="n"/>
      <c r="O229" s="29" t="n"/>
      <c r="P229" s="30">
        <f>IF($A229="","",IF(OR($B229="",$H229=""),"",IF($H229="Pending","",IF($H229="Rejected","No",IF($H229="Accepted",IF(OR($I229="",$J229=""),"",IF(AND($I229="No",$J229=0),"Yes","No")),"")))))</f>
        <v/>
      </c>
      <c r="Q229" s="31">
        <f>IF($A229="","",IF(OR($B229="",$G229=""),"",IF($G229&lt;$B229,"",$G229-$B229)))</f>
        <v/>
      </c>
      <c r="R229" s="32">
        <f>IF($A229="","",IF(COUNTIF($A$2:$A$501,$A229)&gt;1,"Duplicate Claim Record ID",IF($B229="","Missing Initial Submission Date",IF(OR($C229="",$D229="",$E229=""),"Missing Required Classification",IF($F229="","Missing Billed Amount",IF(AND($G229&lt;&gt;"",$G229&lt;$B229),"First Response Date Before Submission",IF(AND($H229&lt;&gt;"",$H229&lt;&gt;"Pending",$G229=""),"Missing First Response Date",IF(AND($H229="Accepted",OR($I229="",$J229="")),"Missing Clean-Claim Inputs",IF(AND($L229&lt;&gt;"",$L229&lt;$B229),"Disposition Date Before Submission",IF(AND($K229&lt;&gt;"",$L229=""),"Missing Final Disposition Date","")))))))))</f>
        <v/>
      </c>
    </row>
    <row r="230">
      <c r="A230" s="25" t="n"/>
      <c r="B230" s="47" t="n"/>
      <c r="C230" s="25" t="n"/>
      <c r="D230" s="25" t="n"/>
      <c r="E230" s="25" t="n"/>
      <c r="F230" s="48" t="n"/>
      <c r="G230" s="47" t="n"/>
      <c r="H230" s="25" t="n"/>
      <c r="I230" s="25" t="n"/>
      <c r="J230" s="28" t="n"/>
      <c r="K230" s="25" t="n"/>
      <c r="L230" s="47" t="n"/>
      <c r="M230" s="25" t="n"/>
      <c r="N230" s="25" t="n"/>
      <c r="O230" s="29" t="n"/>
      <c r="P230" s="30">
        <f>IF($A230="","",IF(OR($B230="",$H230=""),"",IF($H230="Pending","",IF($H230="Rejected","No",IF($H230="Accepted",IF(OR($I230="",$J230=""),"",IF(AND($I230="No",$J230=0),"Yes","No")),"")))))</f>
        <v/>
      </c>
      <c r="Q230" s="31">
        <f>IF($A230="","",IF(OR($B230="",$G230=""),"",IF($G230&lt;$B230,"",$G230-$B230)))</f>
        <v/>
      </c>
      <c r="R230" s="32">
        <f>IF($A230="","",IF(COUNTIF($A$2:$A$501,$A230)&gt;1,"Duplicate Claim Record ID",IF($B230="","Missing Initial Submission Date",IF(OR($C230="",$D230="",$E230=""),"Missing Required Classification",IF($F230="","Missing Billed Amount",IF(AND($G230&lt;&gt;"",$G230&lt;$B230),"First Response Date Before Submission",IF(AND($H230&lt;&gt;"",$H230&lt;&gt;"Pending",$G230=""),"Missing First Response Date",IF(AND($H230="Accepted",OR($I230="",$J230="")),"Missing Clean-Claim Inputs",IF(AND($L230&lt;&gt;"",$L230&lt;$B230),"Disposition Date Before Submission",IF(AND($K230&lt;&gt;"",$L230=""),"Missing Final Disposition Date","")))))))))</f>
        <v/>
      </c>
    </row>
    <row r="231">
      <c r="A231" s="25" t="n"/>
      <c r="B231" s="47" t="n"/>
      <c r="C231" s="25" t="n"/>
      <c r="D231" s="25" t="n"/>
      <c r="E231" s="25" t="n"/>
      <c r="F231" s="48" t="n"/>
      <c r="G231" s="47" t="n"/>
      <c r="H231" s="25" t="n"/>
      <c r="I231" s="25" t="n"/>
      <c r="J231" s="28" t="n"/>
      <c r="K231" s="25" t="n"/>
      <c r="L231" s="47" t="n"/>
      <c r="M231" s="25" t="n"/>
      <c r="N231" s="25" t="n"/>
      <c r="O231" s="29" t="n"/>
      <c r="P231" s="30">
        <f>IF($A231="","",IF(OR($B231="",$H231=""),"",IF($H231="Pending","",IF($H231="Rejected","No",IF($H231="Accepted",IF(OR($I231="",$J231=""),"",IF(AND($I231="No",$J231=0),"Yes","No")),"")))))</f>
        <v/>
      </c>
      <c r="Q231" s="31">
        <f>IF($A231="","",IF(OR($B231="",$G231=""),"",IF($G231&lt;$B231,"",$G231-$B231)))</f>
        <v/>
      </c>
      <c r="R231" s="32">
        <f>IF($A231="","",IF(COUNTIF($A$2:$A$501,$A231)&gt;1,"Duplicate Claim Record ID",IF($B231="","Missing Initial Submission Date",IF(OR($C231="",$D231="",$E231=""),"Missing Required Classification",IF($F231="","Missing Billed Amount",IF(AND($G231&lt;&gt;"",$G231&lt;$B231),"First Response Date Before Submission",IF(AND($H231&lt;&gt;"",$H231&lt;&gt;"Pending",$G231=""),"Missing First Response Date",IF(AND($H231="Accepted",OR($I231="",$J231="")),"Missing Clean-Claim Inputs",IF(AND($L231&lt;&gt;"",$L231&lt;$B231),"Disposition Date Before Submission",IF(AND($K231&lt;&gt;"",$L231=""),"Missing Final Disposition Date","")))))))))</f>
        <v/>
      </c>
    </row>
    <row r="232">
      <c r="A232" s="25" t="n"/>
      <c r="B232" s="47" t="n"/>
      <c r="C232" s="25" t="n"/>
      <c r="D232" s="25" t="n"/>
      <c r="E232" s="25" t="n"/>
      <c r="F232" s="48" t="n"/>
      <c r="G232" s="47" t="n"/>
      <c r="H232" s="25" t="n"/>
      <c r="I232" s="25" t="n"/>
      <c r="J232" s="28" t="n"/>
      <c r="K232" s="25" t="n"/>
      <c r="L232" s="47" t="n"/>
      <c r="M232" s="25" t="n"/>
      <c r="N232" s="25" t="n"/>
      <c r="O232" s="29" t="n"/>
      <c r="P232" s="30">
        <f>IF($A232="","",IF(OR($B232="",$H232=""),"",IF($H232="Pending","",IF($H232="Rejected","No",IF($H232="Accepted",IF(OR($I232="",$J232=""),"",IF(AND($I232="No",$J232=0),"Yes","No")),"")))))</f>
        <v/>
      </c>
      <c r="Q232" s="31">
        <f>IF($A232="","",IF(OR($B232="",$G232=""),"",IF($G232&lt;$B232,"",$G232-$B232)))</f>
        <v/>
      </c>
      <c r="R232" s="32">
        <f>IF($A232="","",IF(COUNTIF($A$2:$A$501,$A232)&gt;1,"Duplicate Claim Record ID",IF($B232="","Missing Initial Submission Date",IF(OR($C232="",$D232="",$E232=""),"Missing Required Classification",IF($F232="","Missing Billed Amount",IF(AND($G232&lt;&gt;"",$G232&lt;$B232),"First Response Date Before Submission",IF(AND($H232&lt;&gt;"",$H232&lt;&gt;"Pending",$G232=""),"Missing First Response Date",IF(AND($H232="Accepted",OR($I232="",$J232="")),"Missing Clean-Claim Inputs",IF(AND($L232&lt;&gt;"",$L232&lt;$B232),"Disposition Date Before Submission",IF(AND($K232&lt;&gt;"",$L232=""),"Missing Final Disposition Date","")))))))))</f>
        <v/>
      </c>
    </row>
    <row r="233">
      <c r="A233" s="25" t="n"/>
      <c r="B233" s="47" t="n"/>
      <c r="C233" s="25" t="n"/>
      <c r="D233" s="25" t="n"/>
      <c r="E233" s="25" t="n"/>
      <c r="F233" s="48" t="n"/>
      <c r="G233" s="47" t="n"/>
      <c r="H233" s="25" t="n"/>
      <c r="I233" s="25" t="n"/>
      <c r="J233" s="28" t="n"/>
      <c r="K233" s="25" t="n"/>
      <c r="L233" s="47" t="n"/>
      <c r="M233" s="25" t="n"/>
      <c r="N233" s="25" t="n"/>
      <c r="O233" s="29" t="n"/>
      <c r="P233" s="30">
        <f>IF($A233="","",IF(OR($B233="",$H233=""),"",IF($H233="Pending","",IF($H233="Rejected","No",IF($H233="Accepted",IF(OR($I233="",$J233=""),"",IF(AND($I233="No",$J233=0),"Yes","No")),"")))))</f>
        <v/>
      </c>
      <c r="Q233" s="31">
        <f>IF($A233="","",IF(OR($B233="",$G233=""),"",IF($G233&lt;$B233,"",$G233-$B233)))</f>
        <v/>
      </c>
      <c r="R233" s="32">
        <f>IF($A233="","",IF(COUNTIF($A$2:$A$501,$A233)&gt;1,"Duplicate Claim Record ID",IF($B233="","Missing Initial Submission Date",IF(OR($C233="",$D233="",$E233=""),"Missing Required Classification",IF($F233="","Missing Billed Amount",IF(AND($G233&lt;&gt;"",$G233&lt;$B233),"First Response Date Before Submission",IF(AND($H233&lt;&gt;"",$H233&lt;&gt;"Pending",$G233=""),"Missing First Response Date",IF(AND($H233="Accepted",OR($I233="",$J233="")),"Missing Clean-Claim Inputs",IF(AND($L233&lt;&gt;"",$L233&lt;$B233),"Disposition Date Before Submission",IF(AND($K233&lt;&gt;"",$L233=""),"Missing Final Disposition Date","")))))))))</f>
        <v/>
      </c>
    </row>
    <row r="234">
      <c r="A234" s="25" t="n"/>
      <c r="B234" s="47" t="n"/>
      <c r="C234" s="25" t="n"/>
      <c r="D234" s="25" t="n"/>
      <c r="E234" s="25" t="n"/>
      <c r="F234" s="48" t="n"/>
      <c r="G234" s="47" t="n"/>
      <c r="H234" s="25" t="n"/>
      <c r="I234" s="25" t="n"/>
      <c r="J234" s="28" t="n"/>
      <c r="K234" s="25" t="n"/>
      <c r="L234" s="47" t="n"/>
      <c r="M234" s="25" t="n"/>
      <c r="N234" s="25" t="n"/>
      <c r="O234" s="29" t="n"/>
      <c r="P234" s="30">
        <f>IF($A234="","",IF(OR($B234="",$H234=""),"",IF($H234="Pending","",IF($H234="Rejected","No",IF($H234="Accepted",IF(OR($I234="",$J234=""),"",IF(AND($I234="No",$J234=0),"Yes","No")),"")))))</f>
        <v/>
      </c>
      <c r="Q234" s="31">
        <f>IF($A234="","",IF(OR($B234="",$G234=""),"",IF($G234&lt;$B234,"",$G234-$B234)))</f>
        <v/>
      </c>
      <c r="R234" s="32">
        <f>IF($A234="","",IF(COUNTIF($A$2:$A$501,$A234)&gt;1,"Duplicate Claim Record ID",IF($B234="","Missing Initial Submission Date",IF(OR($C234="",$D234="",$E234=""),"Missing Required Classification",IF($F234="","Missing Billed Amount",IF(AND($G234&lt;&gt;"",$G234&lt;$B234),"First Response Date Before Submission",IF(AND($H234&lt;&gt;"",$H234&lt;&gt;"Pending",$G234=""),"Missing First Response Date",IF(AND($H234="Accepted",OR($I234="",$J234="")),"Missing Clean-Claim Inputs",IF(AND($L234&lt;&gt;"",$L234&lt;$B234),"Disposition Date Before Submission",IF(AND($K234&lt;&gt;"",$L234=""),"Missing Final Disposition Date","")))))))))</f>
        <v/>
      </c>
    </row>
    <row r="235">
      <c r="A235" s="25" t="n"/>
      <c r="B235" s="47" t="n"/>
      <c r="C235" s="25" t="n"/>
      <c r="D235" s="25" t="n"/>
      <c r="E235" s="25" t="n"/>
      <c r="F235" s="48" t="n"/>
      <c r="G235" s="47" t="n"/>
      <c r="H235" s="25" t="n"/>
      <c r="I235" s="25" t="n"/>
      <c r="J235" s="28" t="n"/>
      <c r="K235" s="25" t="n"/>
      <c r="L235" s="47" t="n"/>
      <c r="M235" s="25" t="n"/>
      <c r="N235" s="25" t="n"/>
      <c r="O235" s="29" t="n"/>
      <c r="P235" s="30">
        <f>IF($A235="","",IF(OR($B235="",$H235=""),"",IF($H235="Pending","",IF($H235="Rejected","No",IF($H235="Accepted",IF(OR($I235="",$J235=""),"",IF(AND($I235="No",$J235=0),"Yes","No")),"")))))</f>
        <v/>
      </c>
      <c r="Q235" s="31">
        <f>IF($A235="","",IF(OR($B235="",$G235=""),"",IF($G235&lt;$B235,"",$G235-$B235)))</f>
        <v/>
      </c>
      <c r="R235" s="32">
        <f>IF($A235="","",IF(COUNTIF($A$2:$A$501,$A235)&gt;1,"Duplicate Claim Record ID",IF($B235="","Missing Initial Submission Date",IF(OR($C235="",$D235="",$E235=""),"Missing Required Classification",IF($F235="","Missing Billed Amount",IF(AND($G235&lt;&gt;"",$G235&lt;$B235),"First Response Date Before Submission",IF(AND($H235&lt;&gt;"",$H235&lt;&gt;"Pending",$G235=""),"Missing First Response Date",IF(AND($H235="Accepted",OR($I235="",$J235="")),"Missing Clean-Claim Inputs",IF(AND($L235&lt;&gt;"",$L235&lt;$B235),"Disposition Date Before Submission",IF(AND($K235&lt;&gt;"",$L235=""),"Missing Final Disposition Date","")))))))))</f>
        <v/>
      </c>
    </row>
    <row r="236">
      <c r="A236" s="25" t="n"/>
      <c r="B236" s="47" t="n"/>
      <c r="C236" s="25" t="n"/>
      <c r="D236" s="25" t="n"/>
      <c r="E236" s="25" t="n"/>
      <c r="F236" s="48" t="n"/>
      <c r="G236" s="47" t="n"/>
      <c r="H236" s="25" t="n"/>
      <c r="I236" s="25" t="n"/>
      <c r="J236" s="28" t="n"/>
      <c r="K236" s="25" t="n"/>
      <c r="L236" s="47" t="n"/>
      <c r="M236" s="25" t="n"/>
      <c r="N236" s="25" t="n"/>
      <c r="O236" s="29" t="n"/>
      <c r="P236" s="30">
        <f>IF($A236="","",IF(OR($B236="",$H236=""),"",IF($H236="Pending","",IF($H236="Rejected","No",IF($H236="Accepted",IF(OR($I236="",$J236=""),"",IF(AND($I236="No",$J236=0),"Yes","No")),"")))))</f>
        <v/>
      </c>
      <c r="Q236" s="31">
        <f>IF($A236="","",IF(OR($B236="",$G236=""),"",IF($G236&lt;$B236,"",$G236-$B236)))</f>
        <v/>
      </c>
      <c r="R236" s="32">
        <f>IF($A236="","",IF(COUNTIF($A$2:$A$501,$A236)&gt;1,"Duplicate Claim Record ID",IF($B236="","Missing Initial Submission Date",IF(OR($C236="",$D236="",$E236=""),"Missing Required Classification",IF($F236="","Missing Billed Amount",IF(AND($G236&lt;&gt;"",$G236&lt;$B236),"First Response Date Before Submission",IF(AND($H236&lt;&gt;"",$H236&lt;&gt;"Pending",$G236=""),"Missing First Response Date",IF(AND($H236="Accepted",OR($I236="",$J236="")),"Missing Clean-Claim Inputs",IF(AND($L236&lt;&gt;"",$L236&lt;$B236),"Disposition Date Before Submission",IF(AND($K236&lt;&gt;"",$L236=""),"Missing Final Disposition Date","")))))))))</f>
        <v/>
      </c>
    </row>
    <row r="237">
      <c r="A237" s="25" t="n"/>
      <c r="B237" s="47" t="n"/>
      <c r="C237" s="25" t="n"/>
      <c r="D237" s="25" t="n"/>
      <c r="E237" s="25" t="n"/>
      <c r="F237" s="48" t="n"/>
      <c r="G237" s="47" t="n"/>
      <c r="H237" s="25" t="n"/>
      <c r="I237" s="25" t="n"/>
      <c r="J237" s="28" t="n"/>
      <c r="K237" s="25" t="n"/>
      <c r="L237" s="47" t="n"/>
      <c r="M237" s="25" t="n"/>
      <c r="N237" s="25" t="n"/>
      <c r="O237" s="29" t="n"/>
      <c r="P237" s="30">
        <f>IF($A237="","",IF(OR($B237="",$H237=""),"",IF($H237="Pending","",IF($H237="Rejected","No",IF($H237="Accepted",IF(OR($I237="",$J237=""),"",IF(AND($I237="No",$J237=0),"Yes","No")),"")))))</f>
        <v/>
      </c>
      <c r="Q237" s="31">
        <f>IF($A237="","",IF(OR($B237="",$G237=""),"",IF($G237&lt;$B237,"",$G237-$B237)))</f>
        <v/>
      </c>
      <c r="R237" s="32">
        <f>IF($A237="","",IF(COUNTIF($A$2:$A$501,$A237)&gt;1,"Duplicate Claim Record ID",IF($B237="","Missing Initial Submission Date",IF(OR($C237="",$D237="",$E237=""),"Missing Required Classification",IF($F237="","Missing Billed Amount",IF(AND($G237&lt;&gt;"",$G237&lt;$B237),"First Response Date Before Submission",IF(AND($H237&lt;&gt;"",$H237&lt;&gt;"Pending",$G237=""),"Missing First Response Date",IF(AND($H237="Accepted",OR($I237="",$J237="")),"Missing Clean-Claim Inputs",IF(AND($L237&lt;&gt;"",$L237&lt;$B237),"Disposition Date Before Submission",IF(AND($K237&lt;&gt;"",$L237=""),"Missing Final Disposition Date","")))))))))</f>
        <v/>
      </c>
    </row>
    <row r="238">
      <c r="A238" s="25" t="n"/>
      <c r="B238" s="47" t="n"/>
      <c r="C238" s="25" t="n"/>
      <c r="D238" s="25" t="n"/>
      <c r="E238" s="25" t="n"/>
      <c r="F238" s="48" t="n"/>
      <c r="G238" s="47" t="n"/>
      <c r="H238" s="25" t="n"/>
      <c r="I238" s="25" t="n"/>
      <c r="J238" s="28" t="n"/>
      <c r="K238" s="25" t="n"/>
      <c r="L238" s="47" t="n"/>
      <c r="M238" s="25" t="n"/>
      <c r="N238" s="25" t="n"/>
      <c r="O238" s="29" t="n"/>
      <c r="P238" s="30">
        <f>IF($A238="","",IF(OR($B238="",$H238=""),"",IF($H238="Pending","",IF($H238="Rejected","No",IF($H238="Accepted",IF(OR($I238="",$J238=""),"",IF(AND($I238="No",$J238=0),"Yes","No")),"")))))</f>
        <v/>
      </c>
      <c r="Q238" s="31">
        <f>IF($A238="","",IF(OR($B238="",$G238=""),"",IF($G238&lt;$B238,"",$G238-$B238)))</f>
        <v/>
      </c>
      <c r="R238" s="32">
        <f>IF($A238="","",IF(COUNTIF($A$2:$A$501,$A238)&gt;1,"Duplicate Claim Record ID",IF($B238="","Missing Initial Submission Date",IF(OR($C238="",$D238="",$E238=""),"Missing Required Classification",IF($F238="","Missing Billed Amount",IF(AND($G238&lt;&gt;"",$G238&lt;$B238),"First Response Date Before Submission",IF(AND($H238&lt;&gt;"",$H238&lt;&gt;"Pending",$G238=""),"Missing First Response Date",IF(AND($H238="Accepted",OR($I238="",$J238="")),"Missing Clean-Claim Inputs",IF(AND($L238&lt;&gt;"",$L238&lt;$B238),"Disposition Date Before Submission",IF(AND($K238&lt;&gt;"",$L238=""),"Missing Final Disposition Date","")))))))))</f>
        <v/>
      </c>
    </row>
    <row r="239">
      <c r="A239" s="25" t="n"/>
      <c r="B239" s="47" t="n"/>
      <c r="C239" s="25" t="n"/>
      <c r="D239" s="25" t="n"/>
      <c r="E239" s="25" t="n"/>
      <c r="F239" s="48" t="n"/>
      <c r="G239" s="47" t="n"/>
      <c r="H239" s="25" t="n"/>
      <c r="I239" s="25" t="n"/>
      <c r="J239" s="28" t="n"/>
      <c r="K239" s="25" t="n"/>
      <c r="L239" s="47" t="n"/>
      <c r="M239" s="25" t="n"/>
      <c r="N239" s="25" t="n"/>
      <c r="O239" s="29" t="n"/>
      <c r="P239" s="30">
        <f>IF($A239="","",IF(OR($B239="",$H239=""),"",IF($H239="Pending","",IF($H239="Rejected","No",IF($H239="Accepted",IF(OR($I239="",$J239=""),"",IF(AND($I239="No",$J239=0),"Yes","No")),"")))))</f>
        <v/>
      </c>
      <c r="Q239" s="31">
        <f>IF($A239="","",IF(OR($B239="",$G239=""),"",IF($G239&lt;$B239,"",$G239-$B239)))</f>
        <v/>
      </c>
      <c r="R239" s="32">
        <f>IF($A239="","",IF(COUNTIF($A$2:$A$501,$A239)&gt;1,"Duplicate Claim Record ID",IF($B239="","Missing Initial Submission Date",IF(OR($C239="",$D239="",$E239=""),"Missing Required Classification",IF($F239="","Missing Billed Amount",IF(AND($G239&lt;&gt;"",$G239&lt;$B239),"First Response Date Before Submission",IF(AND($H239&lt;&gt;"",$H239&lt;&gt;"Pending",$G239=""),"Missing First Response Date",IF(AND($H239="Accepted",OR($I239="",$J239="")),"Missing Clean-Claim Inputs",IF(AND($L239&lt;&gt;"",$L239&lt;$B239),"Disposition Date Before Submission",IF(AND($K239&lt;&gt;"",$L239=""),"Missing Final Disposition Date","")))))))))</f>
        <v/>
      </c>
    </row>
    <row r="240">
      <c r="A240" s="25" t="n"/>
      <c r="B240" s="47" t="n"/>
      <c r="C240" s="25" t="n"/>
      <c r="D240" s="25" t="n"/>
      <c r="E240" s="25" t="n"/>
      <c r="F240" s="48" t="n"/>
      <c r="G240" s="47" t="n"/>
      <c r="H240" s="25" t="n"/>
      <c r="I240" s="25" t="n"/>
      <c r="J240" s="28" t="n"/>
      <c r="K240" s="25" t="n"/>
      <c r="L240" s="47" t="n"/>
      <c r="M240" s="25" t="n"/>
      <c r="N240" s="25" t="n"/>
      <c r="O240" s="29" t="n"/>
      <c r="P240" s="30">
        <f>IF($A240="","",IF(OR($B240="",$H240=""),"",IF($H240="Pending","",IF($H240="Rejected","No",IF($H240="Accepted",IF(OR($I240="",$J240=""),"",IF(AND($I240="No",$J240=0),"Yes","No")),"")))))</f>
        <v/>
      </c>
      <c r="Q240" s="31">
        <f>IF($A240="","",IF(OR($B240="",$G240=""),"",IF($G240&lt;$B240,"",$G240-$B240)))</f>
        <v/>
      </c>
      <c r="R240" s="32">
        <f>IF($A240="","",IF(COUNTIF($A$2:$A$501,$A240)&gt;1,"Duplicate Claim Record ID",IF($B240="","Missing Initial Submission Date",IF(OR($C240="",$D240="",$E240=""),"Missing Required Classification",IF($F240="","Missing Billed Amount",IF(AND($G240&lt;&gt;"",$G240&lt;$B240),"First Response Date Before Submission",IF(AND($H240&lt;&gt;"",$H240&lt;&gt;"Pending",$G240=""),"Missing First Response Date",IF(AND($H240="Accepted",OR($I240="",$J240="")),"Missing Clean-Claim Inputs",IF(AND($L240&lt;&gt;"",$L240&lt;$B240),"Disposition Date Before Submission",IF(AND($K240&lt;&gt;"",$L240=""),"Missing Final Disposition Date","")))))))))</f>
        <v/>
      </c>
    </row>
    <row r="241">
      <c r="A241" s="25" t="n"/>
      <c r="B241" s="47" t="n"/>
      <c r="C241" s="25" t="n"/>
      <c r="D241" s="25" t="n"/>
      <c r="E241" s="25" t="n"/>
      <c r="F241" s="48" t="n"/>
      <c r="G241" s="47" t="n"/>
      <c r="H241" s="25" t="n"/>
      <c r="I241" s="25" t="n"/>
      <c r="J241" s="28" t="n"/>
      <c r="K241" s="25" t="n"/>
      <c r="L241" s="47" t="n"/>
      <c r="M241" s="25" t="n"/>
      <c r="N241" s="25" t="n"/>
      <c r="O241" s="29" t="n"/>
      <c r="P241" s="30">
        <f>IF($A241="","",IF(OR($B241="",$H241=""),"",IF($H241="Pending","",IF($H241="Rejected","No",IF($H241="Accepted",IF(OR($I241="",$J241=""),"",IF(AND($I241="No",$J241=0),"Yes","No")),"")))))</f>
        <v/>
      </c>
      <c r="Q241" s="31">
        <f>IF($A241="","",IF(OR($B241="",$G241=""),"",IF($G241&lt;$B241,"",$G241-$B241)))</f>
        <v/>
      </c>
      <c r="R241" s="32">
        <f>IF($A241="","",IF(COUNTIF($A$2:$A$501,$A241)&gt;1,"Duplicate Claim Record ID",IF($B241="","Missing Initial Submission Date",IF(OR($C241="",$D241="",$E241=""),"Missing Required Classification",IF($F241="","Missing Billed Amount",IF(AND($G241&lt;&gt;"",$G241&lt;$B241),"First Response Date Before Submission",IF(AND($H241&lt;&gt;"",$H241&lt;&gt;"Pending",$G241=""),"Missing First Response Date",IF(AND($H241="Accepted",OR($I241="",$J241="")),"Missing Clean-Claim Inputs",IF(AND($L241&lt;&gt;"",$L241&lt;$B241),"Disposition Date Before Submission",IF(AND($K241&lt;&gt;"",$L241=""),"Missing Final Disposition Date","")))))))))</f>
        <v/>
      </c>
    </row>
    <row r="242">
      <c r="A242" s="25" t="n"/>
      <c r="B242" s="47" t="n"/>
      <c r="C242" s="25" t="n"/>
      <c r="D242" s="25" t="n"/>
      <c r="E242" s="25" t="n"/>
      <c r="F242" s="48" t="n"/>
      <c r="G242" s="47" t="n"/>
      <c r="H242" s="25" t="n"/>
      <c r="I242" s="25" t="n"/>
      <c r="J242" s="28" t="n"/>
      <c r="K242" s="25" t="n"/>
      <c r="L242" s="47" t="n"/>
      <c r="M242" s="25" t="n"/>
      <c r="N242" s="25" t="n"/>
      <c r="O242" s="29" t="n"/>
      <c r="P242" s="30">
        <f>IF($A242="","",IF(OR($B242="",$H242=""),"",IF($H242="Pending","",IF($H242="Rejected","No",IF($H242="Accepted",IF(OR($I242="",$J242=""),"",IF(AND($I242="No",$J242=0),"Yes","No")),"")))))</f>
        <v/>
      </c>
      <c r="Q242" s="31">
        <f>IF($A242="","",IF(OR($B242="",$G242=""),"",IF($G242&lt;$B242,"",$G242-$B242)))</f>
        <v/>
      </c>
      <c r="R242" s="32">
        <f>IF($A242="","",IF(COUNTIF($A$2:$A$501,$A242)&gt;1,"Duplicate Claim Record ID",IF($B242="","Missing Initial Submission Date",IF(OR($C242="",$D242="",$E242=""),"Missing Required Classification",IF($F242="","Missing Billed Amount",IF(AND($G242&lt;&gt;"",$G242&lt;$B242),"First Response Date Before Submission",IF(AND($H242&lt;&gt;"",$H242&lt;&gt;"Pending",$G242=""),"Missing First Response Date",IF(AND($H242="Accepted",OR($I242="",$J242="")),"Missing Clean-Claim Inputs",IF(AND($L242&lt;&gt;"",$L242&lt;$B242),"Disposition Date Before Submission",IF(AND($K242&lt;&gt;"",$L242=""),"Missing Final Disposition Date","")))))))))</f>
        <v/>
      </c>
    </row>
    <row r="243">
      <c r="A243" s="25" t="n"/>
      <c r="B243" s="47" t="n"/>
      <c r="C243" s="25" t="n"/>
      <c r="D243" s="25" t="n"/>
      <c r="E243" s="25" t="n"/>
      <c r="F243" s="48" t="n"/>
      <c r="G243" s="47" t="n"/>
      <c r="H243" s="25" t="n"/>
      <c r="I243" s="25" t="n"/>
      <c r="J243" s="28" t="n"/>
      <c r="K243" s="25" t="n"/>
      <c r="L243" s="47" t="n"/>
      <c r="M243" s="25" t="n"/>
      <c r="N243" s="25" t="n"/>
      <c r="O243" s="29" t="n"/>
      <c r="P243" s="30">
        <f>IF($A243="","",IF(OR($B243="",$H243=""),"",IF($H243="Pending","",IF($H243="Rejected","No",IF($H243="Accepted",IF(OR($I243="",$J243=""),"",IF(AND($I243="No",$J243=0),"Yes","No")),"")))))</f>
        <v/>
      </c>
      <c r="Q243" s="31">
        <f>IF($A243="","",IF(OR($B243="",$G243=""),"",IF($G243&lt;$B243,"",$G243-$B243)))</f>
        <v/>
      </c>
      <c r="R243" s="32">
        <f>IF($A243="","",IF(COUNTIF($A$2:$A$501,$A243)&gt;1,"Duplicate Claim Record ID",IF($B243="","Missing Initial Submission Date",IF(OR($C243="",$D243="",$E243=""),"Missing Required Classification",IF($F243="","Missing Billed Amount",IF(AND($G243&lt;&gt;"",$G243&lt;$B243),"First Response Date Before Submission",IF(AND($H243&lt;&gt;"",$H243&lt;&gt;"Pending",$G243=""),"Missing First Response Date",IF(AND($H243="Accepted",OR($I243="",$J243="")),"Missing Clean-Claim Inputs",IF(AND($L243&lt;&gt;"",$L243&lt;$B243),"Disposition Date Before Submission",IF(AND($K243&lt;&gt;"",$L243=""),"Missing Final Disposition Date","")))))))))</f>
        <v/>
      </c>
    </row>
    <row r="244">
      <c r="A244" s="25" t="n"/>
      <c r="B244" s="47" t="n"/>
      <c r="C244" s="25" t="n"/>
      <c r="D244" s="25" t="n"/>
      <c r="E244" s="25" t="n"/>
      <c r="F244" s="48" t="n"/>
      <c r="G244" s="47" t="n"/>
      <c r="H244" s="25" t="n"/>
      <c r="I244" s="25" t="n"/>
      <c r="J244" s="28" t="n"/>
      <c r="K244" s="25" t="n"/>
      <c r="L244" s="47" t="n"/>
      <c r="M244" s="25" t="n"/>
      <c r="N244" s="25" t="n"/>
      <c r="O244" s="29" t="n"/>
      <c r="P244" s="30">
        <f>IF($A244="","",IF(OR($B244="",$H244=""),"",IF($H244="Pending","",IF($H244="Rejected","No",IF($H244="Accepted",IF(OR($I244="",$J244=""),"",IF(AND($I244="No",$J244=0),"Yes","No")),"")))))</f>
        <v/>
      </c>
      <c r="Q244" s="31">
        <f>IF($A244="","",IF(OR($B244="",$G244=""),"",IF($G244&lt;$B244,"",$G244-$B244)))</f>
        <v/>
      </c>
      <c r="R244" s="32">
        <f>IF($A244="","",IF(COUNTIF($A$2:$A$501,$A244)&gt;1,"Duplicate Claim Record ID",IF($B244="","Missing Initial Submission Date",IF(OR($C244="",$D244="",$E244=""),"Missing Required Classification",IF($F244="","Missing Billed Amount",IF(AND($G244&lt;&gt;"",$G244&lt;$B244),"First Response Date Before Submission",IF(AND($H244&lt;&gt;"",$H244&lt;&gt;"Pending",$G244=""),"Missing First Response Date",IF(AND($H244="Accepted",OR($I244="",$J244="")),"Missing Clean-Claim Inputs",IF(AND($L244&lt;&gt;"",$L244&lt;$B244),"Disposition Date Before Submission",IF(AND($K244&lt;&gt;"",$L244=""),"Missing Final Disposition Date","")))))))))</f>
        <v/>
      </c>
    </row>
    <row r="245">
      <c r="A245" s="25" t="n"/>
      <c r="B245" s="47" t="n"/>
      <c r="C245" s="25" t="n"/>
      <c r="D245" s="25" t="n"/>
      <c r="E245" s="25" t="n"/>
      <c r="F245" s="48" t="n"/>
      <c r="G245" s="47" t="n"/>
      <c r="H245" s="25" t="n"/>
      <c r="I245" s="25" t="n"/>
      <c r="J245" s="28" t="n"/>
      <c r="K245" s="25" t="n"/>
      <c r="L245" s="47" t="n"/>
      <c r="M245" s="25" t="n"/>
      <c r="N245" s="25" t="n"/>
      <c r="O245" s="29" t="n"/>
      <c r="P245" s="30">
        <f>IF($A245="","",IF(OR($B245="",$H245=""),"",IF($H245="Pending","",IF($H245="Rejected","No",IF($H245="Accepted",IF(OR($I245="",$J245=""),"",IF(AND($I245="No",$J245=0),"Yes","No")),"")))))</f>
        <v/>
      </c>
      <c r="Q245" s="31">
        <f>IF($A245="","",IF(OR($B245="",$G245=""),"",IF($G245&lt;$B245,"",$G245-$B245)))</f>
        <v/>
      </c>
      <c r="R245" s="32">
        <f>IF($A245="","",IF(COUNTIF($A$2:$A$501,$A245)&gt;1,"Duplicate Claim Record ID",IF($B245="","Missing Initial Submission Date",IF(OR($C245="",$D245="",$E245=""),"Missing Required Classification",IF($F245="","Missing Billed Amount",IF(AND($G245&lt;&gt;"",$G245&lt;$B245),"First Response Date Before Submission",IF(AND($H245&lt;&gt;"",$H245&lt;&gt;"Pending",$G245=""),"Missing First Response Date",IF(AND($H245="Accepted",OR($I245="",$J245="")),"Missing Clean-Claim Inputs",IF(AND($L245&lt;&gt;"",$L245&lt;$B245),"Disposition Date Before Submission",IF(AND($K245&lt;&gt;"",$L245=""),"Missing Final Disposition Date","")))))))))</f>
        <v/>
      </c>
    </row>
    <row r="246">
      <c r="A246" s="25" t="n"/>
      <c r="B246" s="47" t="n"/>
      <c r="C246" s="25" t="n"/>
      <c r="D246" s="25" t="n"/>
      <c r="E246" s="25" t="n"/>
      <c r="F246" s="48" t="n"/>
      <c r="G246" s="47" t="n"/>
      <c r="H246" s="25" t="n"/>
      <c r="I246" s="25" t="n"/>
      <c r="J246" s="28" t="n"/>
      <c r="K246" s="25" t="n"/>
      <c r="L246" s="47" t="n"/>
      <c r="M246" s="25" t="n"/>
      <c r="N246" s="25" t="n"/>
      <c r="O246" s="29" t="n"/>
      <c r="P246" s="30">
        <f>IF($A246="","",IF(OR($B246="",$H246=""),"",IF($H246="Pending","",IF($H246="Rejected","No",IF($H246="Accepted",IF(OR($I246="",$J246=""),"",IF(AND($I246="No",$J246=0),"Yes","No")),"")))))</f>
        <v/>
      </c>
      <c r="Q246" s="31">
        <f>IF($A246="","",IF(OR($B246="",$G246=""),"",IF($G246&lt;$B246,"",$G246-$B246)))</f>
        <v/>
      </c>
      <c r="R246" s="32">
        <f>IF($A246="","",IF(COUNTIF($A$2:$A$501,$A246)&gt;1,"Duplicate Claim Record ID",IF($B246="","Missing Initial Submission Date",IF(OR($C246="",$D246="",$E246=""),"Missing Required Classification",IF($F246="","Missing Billed Amount",IF(AND($G246&lt;&gt;"",$G246&lt;$B246),"First Response Date Before Submission",IF(AND($H246&lt;&gt;"",$H246&lt;&gt;"Pending",$G246=""),"Missing First Response Date",IF(AND($H246="Accepted",OR($I246="",$J246="")),"Missing Clean-Claim Inputs",IF(AND($L246&lt;&gt;"",$L246&lt;$B246),"Disposition Date Before Submission",IF(AND($K246&lt;&gt;"",$L246=""),"Missing Final Disposition Date","")))))))))</f>
        <v/>
      </c>
    </row>
    <row r="247">
      <c r="A247" s="25" t="n"/>
      <c r="B247" s="47" t="n"/>
      <c r="C247" s="25" t="n"/>
      <c r="D247" s="25" t="n"/>
      <c r="E247" s="25" t="n"/>
      <c r="F247" s="48" t="n"/>
      <c r="G247" s="47" t="n"/>
      <c r="H247" s="25" t="n"/>
      <c r="I247" s="25" t="n"/>
      <c r="J247" s="28" t="n"/>
      <c r="K247" s="25" t="n"/>
      <c r="L247" s="47" t="n"/>
      <c r="M247" s="25" t="n"/>
      <c r="N247" s="25" t="n"/>
      <c r="O247" s="29" t="n"/>
      <c r="P247" s="30">
        <f>IF($A247="","",IF(OR($B247="",$H247=""),"",IF($H247="Pending","",IF($H247="Rejected","No",IF($H247="Accepted",IF(OR($I247="",$J247=""),"",IF(AND($I247="No",$J247=0),"Yes","No")),"")))))</f>
        <v/>
      </c>
      <c r="Q247" s="31">
        <f>IF($A247="","",IF(OR($B247="",$G247=""),"",IF($G247&lt;$B247,"",$G247-$B247)))</f>
        <v/>
      </c>
      <c r="R247" s="32">
        <f>IF($A247="","",IF(COUNTIF($A$2:$A$501,$A247)&gt;1,"Duplicate Claim Record ID",IF($B247="","Missing Initial Submission Date",IF(OR($C247="",$D247="",$E247=""),"Missing Required Classification",IF($F247="","Missing Billed Amount",IF(AND($G247&lt;&gt;"",$G247&lt;$B247),"First Response Date Before Submission",IF(AND($H247&lt;&gt;"",$H247&lt;&gt;"Pending",$G247=""),"Missing First Response Date",IF(AND($H247="Accepted",OR($I247="",$J247="")),"Missing Clean-Claim Inputs",IF(AND($L247&lt;&gt;"",$L247&lt;$B247),"Disposition Date Before Submission",IF(AND($K247&lt;&gt;"",$L247=""),"Missing Final Disposition Date","")))))))))</f>
        <v/>
      </c>
    </row>
    <row r="248">
      <c r="A248" s="25" t="n"/>
      <c r="B248" s="47" t="n"/>
      <c r="C248" s="25" t="n"/>
      <c r="D248" s="25" t="n"/>
      <c r="E248" s="25" t="n"/>
      <c r="F248" s="48" t="n"/>
      <c r="G248" s="47" t="n"/>
      <c r="H248" s="25" t="n"/>
      <c r="I248" s="25" t="n"/>
      <c r="J248" s="28" t="n"/>
      <c r="K248" s="25" t="n"/>
      <c r="L248" s="47" t="n"/>
      <c r="M248" s="25" t="n"/>
      <c r="N248" s="25" t="n"/>
      <c r="O248" s="29" t="n"/>
      <c r="P248" s="30">
        <f>IF($A248="","",IF(OR($B248="",$H248=""),"",IF($H248="Pending","",IF($H248="Rejected","No",IF($H248="Accepted",IF(OR($I248="",$J248=""),"",IF(AND($I248="No",$J248=0),"Yes","No")),"")))))</f>
        <v/>
      </c>
      <c r="Q248" s="31">
        <f>IF($A248="","",IF(OR($B248="",$G248=""),"",IF($G248&lt;$B248,"",$G248-$B248)))</f>
        <v/>
      </c>
      <c r="R248" s="32">
        <f>IF($A248="","",IF(COUNTIF($A$2:$A$501,$A248)&gt;1,"Duplicate Claim Record ID",IF($B248="","Missing Initial Submission Date",IF(OR($C248="",$D248="",$E248=""),"Missing Required Classification",IF($F248="","Missing Billed Amount",IF(AND($G248&lt;&gt;"",$G248&lt;$B248),"First Response Date Before Submission",IF(AND($H248&lt;&gt;"",$H248&lt;&gt;"Pending",$G248=""),"Missing First Response Date",IF(AND($H248="Accepted",OR($I248="",$J248="")),"Missing Clean-Claim Inputs",IF(AND($L248&lt;&gt;"",$L248&lt;$B248),"Disposition Date Before Submission",IF(AND($K248&lt;&gt;"",$L248=""),"Missing Final Disposition Date","")))))))))</f>
        <v/>
      </c>
    </row>
    <row r="249">
      <c r="A249" s="25" t="n"/>
      <c r="B249" s="47" t="n"/>
      <c r="C249" s="25" t="n"/>
      <c r="D249" s="25" t="n"/>
      <c r="E249" s="25" t="n"/>
      <c r="F249" s="48" t="n"/>
      <c r="G249" s="47" t="n"/>
      <c r="H249" s="25" t="n"/>
      <c r="I249" s="25" t="n"/>
      <c r="J249" s="28" t="n"/>
      <c r="K249" s="25" t="n"/>
      <c r="L249" s="47" t="n"/>
      <c r="M249" s="25" t="n"/>
      <c r="N249" s="25" t="n"/>
      <c r="O249" s="29" t="n"/>
      <c r="P249" s="30">
        <f>IF($A249="","",IF(OR($B249="",$H249=""),"",IF($H249="Pending","",IF($H249="Rejected","No",IF($H249="Accepted",IF(OR($I249="",$J249=""),"",IF(AND($I249="No",$J249=0),"Yes","No")),"")))))</f>
        <v/>
      </c>
      <c r="Q249" s="31">
        <f>IF($A249="","",IF(OR($B249="",$G249=""),"",IF($G249&lt;$B249,"",$G249-$B249)))</f>
        <v/>
      </c>
      <c r="R249" s="32">
        <f>IF($A249="","",IF(COUNTIF($A$2:$A$501,$A249)&gt;1,"Duplicate Claim Record ID",IF($B249="","Missing Initial Submission Date",IF(OR($C249="",$D249="",$E249=""),"Missing Required Classification",IF($F249="","Missing Billed Amount",IF(AND($G249&lt;&gt;"",$G249&lt;$B249),"First Response Date Before Submission",IF(AND($H249&lt;&gt;"",$H249&lt;&gt;"Pending",$G249=""),"Missing First Response Date",IF(AND($H249="Accepted",OR($I249="",$J249="")),"Missing Clean-Claim Inputs",IF(AND($L249&lt;&gt;"",$L249&lt;$B249),"Disposition Date Before Submission",IF(AND($K249&lt;&gt;"",$L249=""),"Missing Final Disposition Date","")))))))))</f>
        <v/>
      </c>
    </row>
    <row r="250">
      <c r="A250" s="25" t="n"/>
      <c r="B250" s="47" t="n"/>
      <c r="C250" s="25" t="n"/>
      <c r="D250" s="25" t="n"/>
      <c r="E250" s="25" t="n"/>
      <c r="F250" s="48" t="n"/>
      <c r="G250" s="47" t="n"/>
      <c r="H250" s="25" t="n"/>
      <c r="I250" s="25" t="n"/>
      <c r="J250" s="28" t="n"/>
      <c r="K250" s="25" t="n"/>
      <c r="L250" s="47" t="n"/>
      <c r="M250" s="25" t="n"/>
      <c r="N250" s="25" t="n"/>
      <c r="O250" s="29" t="n"/>
      <c r="P250" s="30">
        <f>IF($A250="","",IF(OR($B250="",$H250=""),"",IF($H250="Pending","",IF($H250="Rejected","No",IF($H250="Accepted",IF(OR($I250="",$J250=""),"",IF(AND($I250="No",$J250=0),"Yes","No")),"")))))</f>
        <v/>
      </c>
      <c r="Q250" s="31">
        <f>IF($A250="","",IF(OR($B250="",$G250=""),"",IF($G250&lt;$B250,"",$G250-$B250)))</f>
        <v/>
      </c>
      <c r="R250" s="32">
        <f>IF($A250="","",IF(COUNTIF($A$2:$A$501,$A250)&gt;1,"Duplicate Claim Record ID",IF($B250="","Missing Initial Submission Date",IF(OR($C250="",$D250="",$E250=""),"Missing Required Classification",IF($F250="","Missing Billed Amount",IF(AND($G250&lt;&gt;"",$G250&lt;$B250),"First Response Date Before Submission",IF(AND($H250&lt;&gt;"",$H250&lt;&gt;"Pending",$G250=""),"Missing First Response Date",IF(AND($H250="Accepted",OR($I250="",$J250="")),"Missing Clean-Claim Inputs",IF(AND($L250&lt;&gt;"",$L250&lt;$B250),"Disposition Date Before Submission",IF(AND($K250&lt;&gt;"",$L250=""),"Missing Final Disposition Date","")))))))))</f>
        <v/>
      </c>
    </row>
    <row r="251">
      <c r="A251" s="25" t="n"/>
      <c r="B251" s="47" t="n"/>
      <c r="C251" s="25" t="n"/>
      <c r="D251" s="25" t="n"/>
      <c r="E251" s="25" t="n"/>
      <c r="F251" s="48" t="n"/>
      <c r="G251" s="47" t="n"/>
      <c r="H251" s="25" t="n"/>
      <c r="I251" s="25" t="n"/>
      <c r="J251" s="28" t="n"/>
      <c r="K251" s="25" t="n"/>
      <c r="L251" s="47" t="n"/>
      <c r="M251" s="25" t="n"/>
      <c r="N251" s="25" t="n"/>
      <c r="O251" s="29" t="n"/>
      <c r="P251" s="30">
        <f>IF($A251="","",IF(OR($B251="",$H251=""),"",IF($H251="Pending","",IF($H251="Rejected","No",IF($H251="Accepted",IF(OR($I251="",$J251=""),"",IF(AND($I251="No",$J251=0),"Yes","No")),"")))))</f>
        <v/>
      </c>
      <c r="Q251" s="31">
        <f>IF($A251="","",IF(OR($B251="",$G251=""),"",IF($G251&lt;$B251,"",$G251-$B251)))</f>
        <v/>
      </c>
      <c r="R251" s="32">
        <f>IF($A251="","",IF(COUNTIF($A$2:$A$501,$A251)&gt;1,"Duplicate Claim Record ID",IF($B251="","Missing Initial Submission Date",IF(OR($C251="",$D251="",$E251=""),"Missing Required Classification",IF($F251="","Missing Billed Amount",IF(AND($G251&lt;&gt;"",$G251&lt;$B251),"First Response Date Before Submission",IF(AND($H251&lt;&gt;"",$H251&lt;&gt;"Pending",$G251=""),"Missing First Response Date",IF(AND($H251="Accepted",OR($I251="",$J251="")),"Missing Clean-Claim Inputs",IF(AND($L251&lt;&gt;"",$L251&lt;$B251),"Disposition Date Before Submission",IF(AND($K251&lt;&gt;"",$L251=""),"Missing Final Disposition Date","")))))))))</f>
        <v/>
      </c>
    </row>
    <row r="252">
      <c r="A252" s="25" t="n"/>
      <c r="B252" s="47" t="n"/>
      <c r="C252" s="25" t="n"/>
      <c r="D252" s="25" t="n"/>
      <c r="E252" s="25" t="n"/>
      <c r="F252" s="48" t="n"/>
      <c r="G252" s="47" t="n"/>
      <c r="H252" s="25" t="n"/>
      <c r="I252" s="25" t="n"/>
      <c r="J252" s="28" t="n"/>
      <c r="K252" s="25" t="n"/>
      <c r="L252" s="47" t="n"/>
      <c r="M252" s="25" t="n"/>
      <c r="N252" s="25" t="n"/>
      <c r="O252" s="29" t="n"/>
      <c r="P252" s="30">
        <f>IF($A252="","",IF(OR($B252="",$H252=""),"",IF($H252="Pending","",IF($H252="Rejected","No",IF($H252="Accepted",IF(OR($I252="",$J252=""),"",IF(AND($I252="No",$J252=0),"Yes","No")),"")))))</f>
        <v/>
      </c>
      <c r="Q252" s="31">
        <f>IF($A252="","",IF(OR($B252="",$G252=""),"",IF($G252&lt;$B252,"",$G252-$B252)))</f>
        <v/>
      </c>
      <c r="R252" s="32">
        <f>IF($A252="","",IF(COUNTIF($A$2:$A$501,$A252)&gt;1,"Duplicate Claim Record ID",IF($B252="","Missing Initial Submission Date",IF(OR($C252="",$D252="",$E252=""),"Missing Required Classification",IF($F252="","Missing Billed Amount",IF(AND($G252&lt;&gt;"",$G252&lt;$B252),"First Response Date Before Submission",IF(AND($H252&lt;&gt;"",$H252&lt;&gt;"Pending",$G252=""),"Missing First Response Date",IF(AND($H252="Accepted",OR($I252="",$J252="")),"Missing Clean-Claim Inputs",IF(AND($L252&lt;&gt;"",$L252&lt;$B252),"Disposition Date Before Submission",IF(AND($K252&lt;&gt;"",$L252=""),"Missing Final Disposition Date","")))))))))</f>
        <v/>
      </c>
    </row>
    <row r="253">
      <c r="A253" s="25" t="n"/>
      <c r="B253" s="47" t="n"/>
      <c r="C253" s="25" t="n"/>
      <c r="D253" s="25" t="n"/>
      <c r="E253" s="25" t="n"/>
      <c r="F253" s="48" t="n"/>
      <c r="G253" s="47" t="n"/>
      <c r="H253" s="25" t="n"/>
      <c r="I253" s="25" t="n"/>
      <c r="J253" s="28" t="n"/>
      <c r="K253" s="25" t="n"/>
      <c r="L253" s="47" t="n"/>
      <c r="M253" s="25" t="n"/>
      <c r="N253" s="25" t="n"/>
      <c r="O253" s="29" t="n"/>
      <c r="P253" s="30">
        <f>IF($A253="","",IF(OR($B253="",$H253=""),"",IF($H253="Pending","",IF($H253="Rejected","No",IF($H253="Accepted",IF(OR($I253="",$J253=""),"",IF(AND($I253="No",$J253=0),"Yes","No")),"")))))</f>
        <v/>
      </c>
      <c r="Q253" s="31">
        <f>IF($A253="","",IF(OR($B253="",$G253=""),"",IF($G253&lt;$B253,"",$G253-$B253)))</f>
        <v/>
      </c>
      <c r="R253" s="32">
        <f>IF($A253="","",IF(COUNTIF($A$2:$A$501,$A253)&gt;1,"Duplicate Claim Record ID",IF($B253="","Missing Initial Submission Date",IF(OR($C253="",$D253="",$E253=""),"Missing Required Classification",IF($F253="","Missing Billed Amount",IF(AND($G253&lt;&gt;"",$G253&lt;$B253),"First Response Date Before Submission",IF(AND($H253&lt;&gt;"",$H253&lt;&gt;"Pending",$G253=""),"Missing First Response Date",IF(AND($H253="Accepted",OR($I253="",$J253="")),"Missing Clean-Claim Inputs",IF(AND($L253&lt;&gt;"",$L253&lt;$B253),"Disposition Date Before Submission",IF(AND($K253&lt;&gt;"",$L253=""),"Missing Final Disposition Date","")))))))))</f>
        <v/>
      </c>
    </row>
    <row r="254">
      <c r="A254" s="25" t="n"/>
      <c r="B254" s="47" t="n"/>
      <c r="C254" s="25" t="n"/>
      <c r="D254" s="25" t="n"/>
      <c r="E254" s="25" t="n"/>
      <c r="F254" s="48" t="n"/>
      <c r="G254" s="47" t="n"/>
      <c r="H254" s="25" t="n"/>
      <c r="I254" s="25" t="n"/>
      <c r="J254" s="28" t="n"/>
      <c r="K254" s="25" t="n"/>
      <c r="L254" s="47" t="n"/>
      <c r="M254" s="25" t="n"/>
      <c r="N254" s="25" t="n"/>
      <c r="O254" s="29" t="n"/>
      <c r="P254" s="30">
        <f>IF($A254="","",IF(OR($B254="",$H254=""),"",IF($H254="Pending","",IF($H254="Rejected","No",IF($H254="Accepted",IF(OR($I254="",$J254=""),"",IF(AND($I254="No",$J254=0),"Yes","No")),"")))))</f>
        <v/>
      </c>
      <c r="Q254" s="31">
        <f>IF($A254="","",IF(OR($B254="",$G254=""),"",IF($G254&lt;$B254,"",$G254-$B254)))</f>
        <v/>
      </c>
      <c r="R254" s="32">
        <f>IF($A254="","",IF(COUNTIF($A$2:$A$501,$A254)&gt;1,"Duplicate Claim Record ID",IF($B254="","Missing Initial Submission Date",IF(OR($C254="",$D254="",$E254=""),"Missing Required Classification",IF($F254="","Missing Billed Amount",IF(AND($G254&lt;&gt;"",$G254&lt;$B254),"First Response Date Before Submission",IF(AND($H254&lt;&gt;"",$H254&lt;&gt;"Pending",$G254=""),"Missing First Response Date",IF(AND($H254="Accepted",OR($I254="",$J254="")),"Missing Clean-Claim Inputs",IF(AND($L254&lt;&gt;"",$L254&lt;$B254),"Disposition Date Before Submission",IF(AND($K254&lt;&gt;"",$L254=""),"Missing Final Disposition Date","")))))))))</f>
        <v/>
      </c>
    </row>
    <row r="255">
      <c r="A255" s="25" t="n"/>
      <c r="B255" s="47" t="n"/>
      <c r="C255" s="25" t="n"/>
      <c r="D255" s="25" t="n"/>
      <c r="E255" s="25" t="n"/>
      <c r="F255" s="48" t="n"/>
      <c r="G255" s="47" t="n"/>
      <c r="H255" s="25" t="n"/>
      <c r="I255" s="25" t="n"/>
      <c r="J255" s="28" t="n"/>
      <c r="K255" s="25" t="n"/>
      <c r="L255" s="47" t="n"/>
      <c r="M255" s="25" t="n"/>
      <c r="N255" s="25" t="n"/>
      <c r="O255" s="29" t="n"/>
      <c r="P255" s="30">
        <f>IF($A255="","",IF(OR($B255="",$H255=""),"",IF($H255="Pending","",IF($H255="Rejected","No",IF($H255="Accepted",IF(OR($I255="",$J255=""),"",IF(AND($I255="No",$J255=0),"Yes","No")),"")))))</f>
        <v/>
      </c>
      <c r="Q255" s="31">
        <f>IF($A255="","",IF(OR($B255="",$G255=""),"",IF($G255&lt;$B255,"",$G255-$B255)))</f>
        <v/>
      </c>
      <c r="R255" s="32">
        <f>IF($A255="","",IF(COUNTIF($A$2:$A$501,$A255)&gt;1,"Duplicate Claim Record ID",IF($B255="","Missing Initial Submission Date",IF(OR($C255="",$D255="",$E255=""),"Missing Required Classification",IF($F255="","Missing Billed Amount",IF(AND($G255&lt;&gt;"",$G255&lt;$B255),"First Response Date Before Submission",IF(AND($H255&lt;&gt;"",$H255&lt;&gt;"Pending",$G255=""),"Missing First Response Date",IF(AND($H255="Accepted",OR($I255="",$J255="")),"Missing Clean-Claim Inputs",IF(AND($L255&lt;&gt;"",$L255&lt;$B255),"Disposition Date Before Submission",IF(AND($K255&lt;&gt;"",$L255=""),"Missing Final Disposition Date","")))))))))</f>
        <v/>
      </c>
    </row>
    <row r="256">
      <c r="A256" s="25" t="n"/>
      <c r="B256" s="47" t="n"/>
      <c r="C256" s="25" t="n"/>
      <c r="D256" s="25" t="n"/>
      <c r="E256" s="25" t="n"/>
      <c r="F256" s="48" t="n"/>
      <c r="G256" s="47" t="n"/>
      <c r="H256" s="25" t="n"/>
      <c r="I256" s="25" t="n"/>
      <c r="J256" s="28" t="n"/>
      <c r="K256" s="25" t="n"/>
      <c r="L256" s="47" t="n"/>
      <c r="M256" s="25" t="n"/>
      <c r="N256" s="25" t="n"/>
      <c r="O256" s="29" t="n"/>
      <c r="P256" s="30">
        <f>IF($A256="","",IF(OR($B256="",$H256=""),"",IF($H256="Pending","",IF($H256="Rejected","No",IF($H256="Accepted",IF(OR($I256="",$J256=""),"",IF(AND($I256="No",$J256=0),"Yes","No")),"")))))</f>
        <v/>
      </c>
      <c r="Q256" s="31">
        <f>IF($A256="","",IF(OR($B256="",$G256=""),"",IF($G256&lt;$B256,"",$G256-$B256)))</f>
        <v/>
      </c>
      <c r="R256" s="32">
        <f>IF($A256="","",IF(COUNTIF($A$2:$A$501,$A256)&gt;1,"Duplicate Claim Record ID",IF($B256="","Missing Initial Submission Date",IF(OR($C256="",$D256="",$E256=""),"Missing Required Classification",IF($F256="","Missing Billed Amount",IF(AND($G256&lt;&gt;"",$G256&lt;$B256),"First Response Date Before Submission",IF(AND($H256&lt;&gt;"",$H256&lt;&gt;"Pending",$G256=""),"Missing First Response Date",IF(AND($H256="Accepted",OR($I256="",$J256="")),"Missing Clean-Claim Inputs",IF(AND($L256&lt;&gt;"",$L256&lt;$B256),"Disposition Date Before Submission",IF(AND($K256&lt;&gt;"",$L256=""),"Missing Final Disposition Date","")))))))))</f>
        <v/>
      </c>
    </row>
    <row r="257">
      <c r="A257" s="25" t="n"/>
      <c r="B257" s="47" t="n"/>
      <c r="C257" s="25" t="n"/>
      <c r="D257" s="25" t="n"/>
      <c r="E257" s="25" t="n"/>
      <c r="F257" s="48" t="n"/>
      <c r="G257" s="47" t="n"/>
      <c r="H257" s="25" t="n"/>
      <c r="I257" s="25" t="n"/>
      <c r="J257" s="28" t="n"/>
      <c r="K257" s="25" t="n"/>
      <c r="L257" s="47" t="n"/>
      <c r="M257" s="25" t="n"/>
      <c r="N257" s="25" t="n"/>
      <c r="O257" s="29" t="n"/>
      <c r="P257" s="30">
        <f>IF($A257="","",IF(OR($B257="",$H257=""),"",IF($H257="Pending","",IF($H257="Rejected","No",IF($H257="Accepted",IF(OR($I257="",$J257=""),"",IF(AND($I257="No",$J257=0),"Yes","No")),"")))))</f>
        <v/>
      </c>
      <c r="Q257" s="31">
        <f>IF($A257="","",IF(OR($B257="",$G257=""),"",IF($G257&lt;$B257,"",$G257-$B257)))</f>
        <v/>
      </c>
      <c r="R257" s="32">
        <f>IF($A257="","",IF(COUNTIF($A$2:$A$501,$A257)&gt;1,"Duplicate Claim Record ID",IF($B257="","Missing Initial Submission Date",IF(OR($C257="",$D257="",$E257=""),"Missing Required Classification",IF($F257="","Missing Billed Amount",IF(AND($G257&lt;&gt;"",$G257&lt;$B257),"First Response Date Before Submission",IF(AND($H257&lt;&gt;"",$H257&lt;&gt;"Pending",$G257=""),"Missing First Response Date",IF(AND($H257="Accepted",OR($I257="",$J257="")),"Missing Clean-Claim Inputs",IF(AND($L257&lt;&gt;"",$L257&lt;$B257),"Disposition Date Before Submission",IF(AND($K257&lt;&gt;"",$L257=""),"Missing Final Disposition Date","")))))))))</f>
        <v/>
      </c>
    </row>
    <row r="258">
      <c r="A258" s="25" t="n"/>
      <c r="B258" s="47" t="n"/>
      <c r="C258" s="25" t="n"/>
      <c r="D258" s="25" t="n"/>
      <c r="E258" s="25" t="n"/>
      <c r="F258" s="48" t="n"/>
      <c r="G258" s="47" t="n"/>
      <c r="H258" s="25" t="n"/>
      <c r="I258" s="25" t="n"/>
      <c r="J258" s="28" t="n"/>
      <c r="K258" s="25" t="n"/>
      <c r="L258" s="47" t="n"/>
      <c r="M258" s="25" t="n"/>
      <c r="N258" s="25" t="n"/>
      <c r="O258" s="29" t="n"/>
      <c r="P258" s="30">
        <f>IF($A258="","",IF(OR($B258="",$H258=""),"",IF($H258="Pending","",IF($H258="Rejected","No",IF($H258="Accepted",IF(OR($I258="",$J258=""),"",IF(AND($I258="No",$J258=0),"Yes","No")),"")))))</f>
        <v/>
      </c>
      <c r="Q258" s="31">
        <f>IF($A258="","",IF(OR($B258="",$G258=""),"",IF($G258&lt;$B258,"",$G258-$B258)))</f>
        <v/>
      </c>
      <c r="R258" s="32">
        <f>IF($A258="","",IF(COUNTIF($A$2:$A$501,$A258)&gt;1,"Duplicate Claim Record ID",IF($B258="","Missing Initial Submission Date",IF(OR($C258="",$D258="",$E258=""),"Missing Required Classification",IF($F258="","Missing Billed Amount",IF(AND($G258&lt;&gt;"",$G258&lt;$B258),"First Response Date Before Submission",IF(AND($H258&lt;&gt;"",$H258&lt;&gt;"Pending",$G258=""),"Missing First Response Date",IF(AND($H258="Accepted",OR($I258="",$J258="")),"Missing Clean-Claim Inputs",IF(AND($L258&lt;&gt;"",$L258&lt;$B258),"Disposition Date Before Submission",IF(AND($K258&lt;&gt;"",$L258=""),"Missing Final Disposition Date","")))))))))</f>
        <v/>
      </c>
    </row>
    <row r="259">
      <c r="A259" s="25" t="n"/>
      <c r="B259" s="47" t="n"/>
      <c r="C259" s="25" t="n"/>
      <c r="D259" s="25" t="n"/>
      <c r="E259" s="25" t="n"/>
      <c r="F259" s="48" t="n"/>
      <c r="G259" s="47" t="n"/>
      <c r="H259" s="25" t="n"/>
      <c r="I259" s="25" t="n"/>
      <c r="J259" s="28" t="n"/>
      <c r="K259" s="25" t="n"/>
      <c r="L259" s="47" t="n"/>
      <c r="M259" s="25" t="n"/>
      <c r="N259" s="25" t="n"/>
      <c r="O259" s="29" t="n"/>
      <c r="P259" s="30">
        <f>IF($A259="","",IF(OR($B259="",$H259=""),"",IF($H259="Pending","",IF($H259="Rejected","No",IF($H259="Accepted",IF(OR($I259="",$J259=""),"",IF(AND($I259="No",$J259=0),"Yes","No")),"")))))</f>
        <v/>
      </c>
      <c r="Q259" s="31">
        <f>IF($A259="","",IF(OR($B259="",$G259=""),"",IF($G259&lt;$B259,"",$G259-$B259)))</f>
        <v/>
      </c>
      <c r="R259" s="32">
        <f>IF($A259="","",IF(COUNTIF($A$2:$A$501,$A259)&gt;1,"Duplicate Claim Record ID",IF($B259="","Missing Initial Submission Date",IF(OR($C259="",$D259="",$E259=""),"Missing Required Classification",IF($F259="","Missing Billed Amount",IF(AND($G259&lt;&gt;"",$G259&lt;$B259),"First Response Date Before Submission",IF(AND($H259&lt;&gt;"",$H259&lt;&gt;"Pending",$G259=""),"Missing First Response Date",IF(AND($H259="Accepted",OR($I259="",$J259="")),"Missing Clean-Claim Inputs",IF(AND($L259&lt;&gt;"",$L259&lt;$B259),"Disposition Date Before Submission",IF(AND($K259&lt;&gt;"",$L259=""),"Missing Final Disposition Date","")))))))))</f>
        <v/>
      </c>
    </row>
    <row r="260">
      <c r="A260" s="25" t="n"/>
      <c r="B260" s="47" t="n"/>
      <c r="C260" s="25" t="n"/>
      <c r="D260" s="25" t="n"/>
      <c r="E260" s="25" t="n"/>
      <c r="F260" s="48" t="n"/>
      <c r="G260" s="47" t="n"/>
      <c r="H260" s="25" t="n"/>
      <c r="I260" s="25" t="n"/>
      <c r="J260" s="28" t="n"/>
      <c r="K260" s="25" t="n"/>
      <c r="L260" s="47" t="n"/>
      <c r="M260" s="25" t="n"/>
      <c r="N260" s="25" t="n"/>
      <c r="O260" s="29" t="n"/>
      <c r="P260" s="30">
        <f>IF($A260="","",IF(OR($B260="",$H260=""),"",IF($H260="Pending","",IF($H260="Rejected","No",IF($H260="Accepted",IF(OR($I260="",$J260=""),"",IF(AND($I260="No",$J260=0),"Yes","No")),"")))))</f>
        <v/>
      </c>
      <c r="Q260" s="31">
        <f>IF($A260="","",IF(OR($B260="",$G260=""),"",IF($G260&lt;$B260,"",$G260-$B260)))</f>
        <v/>
      </c>
      <c r="R260" s="32">
        <f>IF($A260="","",IF(COUNTIF($A$2:$A$501,$A260)&gt;1,"Duplicate Claim Record ID",IF($B260="","Missing Initial Submission Date",IF(OR($C260="",$D260="",$E260=""),"Missing Required Classification",IF($F260="","Missing Billed Amount",IF(AND($G260&lt;&gt;"",$G260&lt;$B260),"First Response Date Before Submission",IF(AND($H260&lt;&gt;"",$H260&lt;&gt;"Pending",$G260=""),"Missing First Response Date",IF(AND($H260="Accepted",OR($I260="",$J260="")),"Missing Clean-Claim Inputs",IF(AND($L260&lt;&gt;"",$L260&lt;$B260),"Disposition Date Before Submission",IF(AND($K260&lt;&gt;"",$L260=""),"Missing Final Disposition Date","")))))))))</f>
        <v/>
      </c>
    </row>
    <row r="261">
      <c r="A261" s="25" t="n"/>
      <c r="B261" s="47" t="n"/>
      <c r="C261" s="25" t="n"/>
      <c r="D261" s="25" t="n"/>
      <c r="E261" s="25" t="n"/>
      <c r="F261" s="48" t="n"/>
      <c r="G261" s="47" t="n"/>
      <c r="H261" s="25" t="n"/>
      <c r="I261" s="25" t="n"/>
      <c r="J261" s="28" t="n"/>
      <c r="K261" s="25" t="n"/>
      <c r="L261" s="47" t="n"/>
      <c r="M261" s="25" t="n"/>
      <c r="N261" s="25" t="n"/>
      <c r="O261" s="29" t="n"/>
      <c r="P261" s="30">
        <f>IF($A261="","",IF(OR($B261="",$H261=""),"",IF($H261="Pending","",IF($H261="Rejected","No",IF($H261="Accepted",IF(OR($I261="",$J261=""),"",IF(AND($I261="No",$J261=0),"Yes","No")),"")))))</f>
        <v/>
      </c>
      <c r="Q261" s="31">
        <f>IF($A261="","",IF(OR($B261="",$G261=""),"",IF($G261&lt;$B261,"",$G261-$B261)))</f>
        <v/>
      </c>
      <c r="R261" s="32">
        <f>IF($A261="","",IF(COUNTIF($A$2:$A$501,$A261)&gt;1,"Duplicate Claim Record ID",IF($B261="","Missing Initial Submission Date",IF(OR($C261="",$D261="",$E261=""),"Missing Required Classification",IF($F261="","Missing Billed Amount",IF(AND($G261&lt;&gt;"",$G261&lt;$B261),"First Response Date Before Submission",IF(AND($H261&lt;&gt;"",$H261&lt;&gt;"Pending",$G261=""),"Missing First Response Date",IF(AND($H261="Accepted",OR($I261="",$J261="")),"Missing Clean-Claim Inputs",IF(AND($L261&lt;&gt;"",$L261&lt;$B261),"Disposition Date Before Submission",IF(AND($K261&lt;&gt;"",$L261=""),"Missing Final Disposition Date","")))))))))</f>
        <v/>
      </c>
    </row>
    <row r="262">
      <c r="A262" s="25" t="n"/>
      <c r="B262" s="47" t="n"/>
      <c r="C262" s="25" t="n"/>
      <c r="D262" s="25" t="n"/>
      <c r="E262" s="25" t="n"/>
      <c r="F262" s="48" t="n"/>
      <c r="G262" s="47" t="n"/>
      <c r="H262" s="25" t="n"/>
      <c r="I262" s="25" t="n"/>
      <c r="J262" s="28" t="n"/>
      <c r="K262" s="25" t="n"/>
      <c r="L262" s="47" t="n"/>
      <c r="M262" s="25" t="n"/>
      <c r="N262" s="25" t="n"/>
      <c r="O262" s="29" t="n"/>
      <c r="P262" s="30">
        <f>IF($A262="","",IF(OR($B262="",$H262=""),"",IF($H262="Pending","",IF($H262="Rejected","No",IF($H262="Accepted",IF(OR($I262="",$J262=""),"",IF(AND($I262="No",$J262=0),"Yes","No")),"")))))</f>
        <v/>
      </c>
      <c r="Q262" s="31">
        <f>IF($A262="","",IF(OR($B262="",$G262=""),"",IF($G262&lt;$B262,"",$G262-$B262)))</f>
        <v/>
      </c>
      <c r="R262" s="32">
        <f>IF($A262="","",IF(COUNTIF($A$2:$A$501,$A262)&gt;1,"Duplicate Claim Record ID",IF($B262="","Missing Initial Submission Date",IF(OR($C262="",$D262="",$E262=""),"Missing Required Classification",IF($F262="","Missing Billed Amount",IF(AND($G262&lt;&gt;"",$G262&lt;$B262),"First Response Date Before Submission",IF(AND($H262&lt;&gt;"",$H262&lt;&gt;"Pending",$G262=""),"Missing First Response Date",IF(AND($H262="Accepted",OR($I262="",$J262="")),"Missing Clean-Claim Inputs",IF(AND($L262&lt;&gt;"",$L262&lt;$B262),"Disposition Date Before Submission",IF(AND($K262&lt;&gt;"",$L262=""),"Missing Final Disposition Date","")))))))))</f>
        <v/>
      </c>
    </row>
    <row r="263">
      <c r="A263" s="25" t="n"/>
      <c r="B263" s="47" t="n"/>
      <c r="C263" s="25" t="n"/>
      <c r="D263" s="25" t="n"/>
      <c r="E263" s="25" t="n"/>
      <c r="F263" s="48" t="n"/>
      <c r="G263" s="47" t="n"/>
      <c r="H263" s="25" t="n"/>
      <c r="I263" s="25" t="n"/>
      <c r="J263" s="28" t="n"/>
      <c r="K263" s="25" t="n"/>
      <c r="L263" s="47" t="n"/>
      <c r="M263" s="25" t="n"/>
      <c r="N263" s="25" t="n"/>
      <c r="O263" s="29" t="n"/>
      <c r="P263" s="30">
        <f>IF($A263="","",IF(OR($B263="",$H263=""),"",IF($H263="Pending","",IF($H263="Rejected","No",IF($H263="Accepted",IF(OR($I263="",$J263=""),"",IF(AND($I263="No",$J263=0),"Yes","No")),"")))))</f>
        <v/>
      </c>
      <c r="Q263" s="31">
        <f>IF($A263="","",IF(OR($B263="",$G263=""),"",IF($G263&lt;$B263,"",$G263-$B263)))</f>
        <v/>
      </c>
      <c r="R263" s="32">
        <f>IF($A263="","",IF(COUNTIF($A$2:$A$501,$A263)&gt;1,"Duplicate Claim Record ID",IF($B263="","Missing Initial Submission Date",IF(OR($C263="",$D263="",$E263=""),"Missing Required Classification",IF($F263="","Missing Billed Amount",IF(AND($G263&lt;&gt;"",$G263&lt;$B263),"First Response Date Before Submission",IF(AND($H263&lt;&gt;"",$H263&lt;&gt;"Pending",$G263=""),"Missing First Response Date",IF(AND($H263="Accepted",OR($I263="",$J263="")),"Missing Clean-Claim Inputs",IF(AND($L263&lt;&gt;"",$L263&lt;$B263),"Disposition Date Before Submission",IF(AND($K263&lt;&gt;"",$L263=""),"Missing Final Disposition Date","")))))))))</f>
        <v/>
      </c>
    </row>
    <row r="264">
      <c r="A264" s="25" t="n"/>
      <c r="B264" s="47" t="n"/>
      <c r="C264" s="25" t="n"/>
      <c r="D264" s="25" t="n"/>
      <c r="E264" s="25" t="n"/>
      <c r="F264" s="48" t="n"/>
      <c r="G264" s="47" t="n"/>
      <c r="H264" s="25" t="n"/>
      <c r="I264" s="25" t="n"/>
      <c r="J264" s="28" t="n"/>
      <c r="K264" s="25" t="n"/>
      <c r="L264" s="47" t="n"/>
      <c r="M264" s="25" t="n"/>
      <c r="N264" s="25" t="n"/>
      <c r="O264" s="29" t="n"/>
      <c r="P264" s="30">
        <f>IF($A264="","",IF(OR($B264="",$H264=""),"",IF($H264="Pending","",IF($H264="Rejected","No",IF($H264="Accepted",IF(OR($I264="",$J264=""),"",IF(AND($I264="No",$J264=0),"Yes","No")),"")))))</f>
        <v/>
      </c>
      <c r="Q264" s="31">
        <f>IF($A264="","",IF(OR($B264="",$G264=""),"",IF($G264&lt;$B264,"",$G264-$B264)))</f>
        <v/>
      </c>
      <c r="R264" s="32">
        <f>IF($A264="","",IF(COUNTIF($A$2:$A$501,$A264)&gt;1,"Duplicate Claim Record ID",IF($B264="","Missing Initial Submission Date",IF(OR($C264="",$D264="",$E264=""),"Missing Required Classification",IF($F264="","Missing Billed Amount",IF(AND($G264&lt;&gt;"",$G264&lt;$B264),"First Response Date Before Submission",IF(AND($H264&lt;&gt;"",$H264&lt;&gt;"Pending",$G264=""),"Missing First Response Date",IF(AND($H264="Accepted",OR($I264="",$J264="")),"Missing Clean-Claim Inputs",IF(AND($L264&lt;&gt;"",$L264&lt;$B264),"Disposition Date Before Submission",IF(AND($K264&lt;&gt;"",$L264=""),"Missing Final Disposition Date","")))))))))</f>
        <v/>
      </c>
    </row>
    <row r="265">
      <c r="A265" s="25" t="n"/>
      <c r="B265" s="47" t="n"/>
      <c r="C265" s="25" t="n"/>
      <c r="D265" s="25" t="n"/>
      <c r="E265" s="25" t="n"/>
      <c r="F265" s="48" t="n"/>
      <c r="G265" s="47" t="n"/>
      <c r="H265" s="25" t="n"/>
      <c r="I265" s="25" t="n"/>
      <c r="J265" s="28" t="n"/>
      <c r="K265" s="25" t="n"/>
      <c r="L265" s="47" t="n"/>
      <c r="M265" s="25" t="n"/>
      <c r="N265" s="25" t="n"/>
      <c r="O265" s="29" t="n"/>
      <c r="P265" s="30">
        <f>IF($A265="","",IF(OR($B265="",$H265=""),"",IF($H265="Pending","",IF($H265="Rejected","No",IF($H265="Accepted",IF(OR($I265="",$J265=""),"",IF(AND($I265="No",$J265=0),"Yes","No")),"")))))</f>
        <v/>
      </c>
      <c r="Q265" s="31">
        <f>IF($A265="","",IF(OR($B265="",$G265=""),"",IF($G265&lt;$B265,"",$G265-$B265)))</f>
        <v/>
      </c>
      <c r="R265" s="32">
        <f>IF($A265="","",IF(COUNTIF($A$2:$A$501,$A265)&gt;1,"Duplicate Claim Record ID",IF($B265="","Missing Initial Submission Date",IF(OR($C265="",$D265="",$E265=""),"Missing Required Classification",IF($F265="","Missing Billed Amount",IF(AND($G265&lt;&gt;"",$G265&lt;$B265),"First Response Date Before Submission",IF(AND($H265&lt;&gt;"",$H265&lt;&gt;"Pending",$G265=""),"Missing First Response Date",IF(AND($H265="Accepted",OR($I265="",$J265="")),"Missing Clean-Claim Inputs",IF(AND($L265&lt;&gt;"",$L265&lt;$B265),"Disposition Date Before Submission",IF(AND($K265&lt;&gt;"",$L265=""),"Missing Final Disposition Date","")))))))))</f>
        <v/>
      </c>
    </row>
    <row r="266">
      <c r="A266" s="25" t="n"/>
      <c r="B266" s="47" t="n"/>
      <c r="C266" s="25" t="n"/>
      <c r="D266" s="25" t="n"/>
      <c r="E266" s="25" t="n"/>
      <c r="F266" s="48" t="n"/>
      <c r="G266" s="47" t="n"/>
      <c r="H266" s="25" t="n"/>
      <c r="I266" s="25" t="n"/>
      <c r="J266" s="28" t="n"/>
      <c r="K266" s="25" t="n"/>
      <c r="L266" s="47" t="n"/>
      <c r="M266" s="25" t="n"/>
      <c r="N266" s="25" t="n"/>
      <c r="O266" s="29" t="n"/>
      <c r="P266" s="30">
        <f>IF($A266="","",IF(OR($B266="",$H266=""),"",IF($H266="Pending","",IF($H266="Rejected","No",IF($H266="Accepted",IF(OR($I266="",$J266=""),"",IF(AND($I266="No",$J266=0),"Yes","No")),"")))))</f>
        <v/>
      </c>
      <c r="Q266" s="31">
        <f>IF($A266="","",IF(OR($B266="",$G266=""),"",IF($G266&lt;$B266,"",$G266-$B266)))</f>
        <v/>
      </c>
      <c r="R266" s="32">
        <f>IF($A266="","",IF(COUNTIF($A$2:$A$501,$A266)&gt;1,"Duplicate Claim Record ID",IF($B266="","Missing Initial Submission Date",IF(OR($C266="",$D266="",$E266=""),"Missing Required Classification",IF($F266="","Missing Billed Amount",IF(AND($G266&lt;&gt;"",$G266&lt;$B266),"First Response Date Before Submission",IF(AND($H266&lt;&gt;"",$H266&lt;&gt;"Pending",$G266=""),"Missing First Response Date",IF(AND($H266="Accepted",OR($I266="",$J266="")),"Missing Clean-Claim Inputs",IF(AND($L266&lt;&gt;"",$L266&lt;$B266),"Disposition Date Before Submission",IF(AND($K266&lt;&gt;"",$L266=""),"Missing Final Disposition Date","")))))))))</f>
        <v/>
      </c>
    </row>
    <row r="267">
      <c r="A267" s="25" t="n"/>
      <c r="B267" s="47" t="n"/>
      <c r="C267" s="25" t="n"/>
      <c r="D267" s="25" t="n"/>
      <c r="E267" s="25" t="n"/>
      <c r="F267" s="48" t="n"/>
      <c r="G267" s="47" t="n"/>
      <c r="H267" s="25" t="n"/>
      <c r="I267" s="25" t="n"/>
      <c r="J267" s="28" t="n"/>
      <c r="K267" s="25" t="n"/>
      <c r="L267" s="47" t="n"/>
      <c r="M267" s="25" t="n"/>
      <c r="N267" s="25" t="n"/>
      <c r="O267" s="29" t="n"/>
      <c r="P267" s="30">
        <f>IF($A267="","",IF(OR($B267="",$H267=""),"",IF($H267="Pending","",IF($H267="Rejected","No",IF($H267="Accepted",IF(OR($I267="",$J267=""),"",IF(AND($I267="No",$J267=0),"Yes","No")),"")))))</f>
        <v/>
      </c>
      <c r="Q267" s="31">
        <f>IF($A267="","",IF(OR($B267="",$G267=""),"",IF($G267&lt;$B267,"",$G267-$B267)))</f>
        <v/>
      </c>
      <c r="R267" s="32">
        <f>IF($A267="","",IF(COUNTIF($A$2:$A$501,$A267)&gt;1,"Duplicate Claim Record ID",IF($B267="","Missing Initial Submission Date",IF(OR($C267="",$D267="",$E267=""),"Missing Required Classification",IF($F267="","Missing Billed Amount",IF(AND($G267&lt;&gt;"",$G267&lt;$B267),"First Response Date Before Submission",IF(AND($H267&lt;&gt;"",$H267&lt;&gt;"Pending",$G267=""),"Missing First Response Date",IF(AND($H267="Accepted",OR($I267="",$J267="")),"Missing Clean-Claim Inputs",IF(AND($L267&lt;&gt;"",$L267&lt;$B267),"Disposition Date Before Submission",IF(AND($K267&lt;&gt;"",$L267=""),"Missing Final Disposition Date","")))))))))</f>
        <v/>
      </c>
    </row>
    <row r="268">
      <c r="A268" s="25" t="n"/>
      <c r="B268" s="47" t="n"/>
      <c r="C268" s="25" t="n"/>
      <c r="D268" s="25" t="n"/>
      <c r="E268" s="25" t="n"/>
      <c r="F268" s="48" t="n"/>
      <c r="G268" s="47" t="n"/>
      <c r="H268" s="25" t="n"/>
      <c r="I268" s="25" t="n"/>
      <c r="J268" s="28" t="n"/>
      <c r="K268" s="25" t="n"/>
      <c r="L268" s="47" t="n"/>
      <c r="M268" s="25" t="n"/>
      <c r="N268" s="25" t="n"/>
      <c r="O268" s="29" t="n"/>
      <c r="P268" s="30">
        <f>IF($A268="","",IF(OR($B268="",$H268=""),"",IF($H268="Pending","",IF($H268="Rejected","No",IF($H268="Accepted",IF(OR($I268="",$J268=""),"",IF(AND($I268="No",$J268=0),"Yes","No")),"")))))</f>
        <v/>
      </c>
      <c r="Q268" s="31">
        <f>IF($A268="","",IF(OR($B268="",$G268=""),"",IF($G268&lt;$B268,"",$G268-$B268)))</f>
        <v/>
      </c>
      <c r="R268" s="32">
        <f>IF($A268="","",IF(COUNTIF($A$2:$A$501,$A268)&gt;1,"Duplicate Claim Record ID",IF($B268="","Missing Initial Submission Date",IF(OR($C268="",$D268="",$E268=""),"Missing Required Classification",IF($F268="","Missing Billed Amount",IF(AND($G268&lt;&gt;"",$G268&lt;$B268),"First Response Date Before Submission",IF(AND($H268&lt;&gt;"",$H268&lt;&gt;"Pending",$G268=""),"Missing First Response Date",IF(AND($H268="Accepted",OR($I268="",$J268="")),"Missing Clean-Claim Inputs",IF(AND($L268&lt;&gt;"",$L268&lt;$B268),"Disposition Date Before Submission",IF(AND($K268&lt;&gt;"",$L268=""),"Missing Final Disposition Date","")))))))))</f>
        <v/>
      </c>
    </row>
    <row r="269">
      <c r="A269" s="25" t="n"/>
      <c r="B269" s="47" t="n"/>
      <c r="C269" s="25" t="n"/>
      <c r="D269" s="25" t="n"/>
      <c r="E269" s="25" t="n"/>
      <c r="F269" s="48" t="n"/>
      <c r="G269" s="47" t="n"/>
      <c r="H269" s="25" t="n"/>
      <c r="I269" s="25" t="n"/>
      <c r="J269" s="28" t="n"/>
      <c r="K269" s="25" t="n"/>
      <c r="L269" s="47" t="n"/>
      <c r="M269" s="25" t="n"/>
      <c r="N269" s="25" t="n"/>
      <c r="O269" s="29" t="n"/>
      <c r="P269" s="30">
        <f>IF($A269="","",IF(OR($B269="",$H269=""),"",IF($H269="Pending","",IF($H269="Rejected","No",IF($H269="Accepted",IF(OR($I269="",$J269=""),"",IF(AND($I269="No",$J269=0),"Yes","No")),"")))))</f>
        <v/>
      </c>
      <c r="Q269" s="31">
        <f>IF($A269="","",IF(OR($B269="",$G269=""),"",IF($G269&lt;$B269,"",$G269-$B269)))</f>
        <v/>
      </c>
      <c r="R269" s="32">
        <f>IF($A269="","",IF(COUNTIF($A$2:$A$501,$A269)&gt;1,"Duplicate Claim Record ID",IF($B269="","Missing Initial Submission Date",IF(OR($C269="",$D269="",$E269=""),"Missing Required Classification",IF($F269="","Missing Billed Amount",IF(AND($G269&lt;&gt;"",$G269&lt;$B269),"First Response Date Before Submission",IF(AND($H269&lt;&gt;"",$H269&lt;&gt;"Pending",$G269=""),"Missing First Response Date",IF(AND($H269="Accepted",OR($I269="",$J269="")),"Missing Clean-Claim Inputs",IF(AND($L269&lt;&gt;"",$L269&lt;$B269),"Disposition Date Before Submission",IF(AND($K269&lt;&gt;"",$L269=""),"Missing Final Disposition Date","")))))))))</f>
        <v/>
      </c>
    </row>
    <row r="270">
      <c r="A270" s="25" t="n"/>
      <c r="B270" s="47" t="n"/>
      <c r="C270" s="25" t="n"/>
      <c r="D270" s="25" t="n"/>
      <c r="E270" s="25" t="n"/>
      <c r="F270" s="48" t="n"/>
      <c r="G270" s="47" t="n"/>
      <c r="H270" s="25" t="n"/>
      <c r="I270" s="25" t="n"/>
      <c r="J270" s="28" t="n"/>
      <c r="K270" s="25" t="n"/>
      <c r="L270" s="47" t="n"/>
      <c r="M270" s="25" t="n"/>
      <c r="N270" s="25" t="n"/>
      <c r="O270" s="29" t="n"/>
      <c r="P270" s="30">
        <f>IF($A270="","",IF(OR($B270="",$H270=""),"",IF($H270="Pending","",IF($H270="Rejected","No",IF($H270="Accepted",IF(OR($I270="",$J270=""),"",IF(AND($I270="No",$J270=0),"Yes","No")),"")))))</f>
        <v/>
      </c>
      <c r="Q270" s="31">
        <f>IF($A270="","",IF(OR($B270="",$G270=""),"",IF($G270&lt;$B270,"",$G270-$B270)))</f>
        <v/>
      </c>
      <c r="R270" s="32">
        <f>IF($A270="","",IF(COUNTIF($A$2:$A$501,$A270)&gt;1,"Duplicate Claim Record ID",IF($B270="","Missing Initial Submission Date",IF(OR($C270="",$D270="",$E270=""),"Missing Required Classification",IF($F270="","Missing Billed Amount",IF(AND($G270&lt;&gt;"",$G270&lt;$B270),"First Response Date Before Submission",IF(AND($H270&lt;&gt;"",$H270&lt;&gt;"Pending",$G270=""),"Missing First Response Date",IF(AND($H270="Accepted",OR($I270="",$J270="")),"Missing Clean-Claim Inputs",IF(AND($L270&lt;&gt;"",$L270&lt;$B270),"Disposition Date Before Submission",IF(AND($K270&lt;&gt;"",$L270=""),"Missing Final Disposition Date","")))))))))</f>
        <v/>
      </c>
    </row>
    <row r="271">
      <c r="A271" s="25" t="n"/>
      <c r="B271" s="47" t="n"/>
      <c r="C271" s="25" t="n"/>
      <c r="D271" s="25" t="n"/>
      <c r="E271" s="25" t="n"/>
      <c r="F271" s="48" t="n"/>
      <c r="G271" s="47" t="n"/>
      <c r="H271" s="25" t="n"/>
      <c r="I271" s="25" t="n"/>
      <c r="J271" s="28" t="n"/>
      <c r="K271" s="25" t="n"/>
      <c r="L271" s="47" t="n"/>
      <c r="M271" s="25" t="n"/>
      <c r="N271" s="25" t="n"/>
      <c r="O271" s="29" t="n"/>
      <c r="P271" s="30">
        <f>IF($A271="","",IF(OR($B271="",$H271=""),"",IF($H271="Pending","",IF($H271="Rejected","No",IF($H271="Accepted",IF(OR($I271="",$J271=""),"",IF(AND($I271="No",$J271=0),"Yes","No")),"")))))</f>
        <v/>
      </c>
      <c r="Q271" s="31">
        <f>IF($A271="","",IF(OR($B271="",$G271=""),"",IF($G271&lt;$B271,"",$G271-$B271)))</f>
        <v/>
      </c>
      <c r="R271" s="32">
        <f>IF($A271="","",IF(COUNTIF($A$2:$A$501,$A271)&gt;1,"Duplicate Claim Record ID",IF($B271="","Missing Initial Submission Date",IF(OR($C271="",$D271="",$E271=""),"Missing Required Classification",IF($F271="","Missing Billed Amount",IF(AND($G271&lt;&gt;"",$G271&lt;$B271),"First Response Date Before Submission",IF(AND($H271&lt;&gt;"",$H271&lt;&gt;"Pending",$G271=""),"Missing First Response Date",IF(AND($H271="Accepted",OR($I271="",$J271="")),"Missing Clean-Claim Inputs",IF(AND($L271&lt;&gt;"",$L271&lt;$B271),"Disposition Date Before Submission",IF(AND($K271&lt;&gt;"",$L271=""),"Missing Final Disposition Date","")))))))))</f>
        <v/>
      </c>
    </row>
    <row r="272">
      <c r="A272" s="25" t="n"/>
      <c r="B272" s="47" t="n"/>
      <c r="C272" s="25" t="n"/>
      <c r="D272" s="25" t="n"/>
      <c r="E272" s="25" t="n"/>
      <c r="F272" s="48" t="n"/>
      <c r="G272" s="47" t="n"/>
      <c r="H272" s="25" t="n"/>
      <c r="I272" s="25" t="n"/>
      <c r="J272" s="28" t="n"/>
      <c r="K272" s="25" t="n"/>
      <c r="L272" s="47" t="n"/>
      <c r="M272" s="25" t="n"/>
      <c r="N272" s="25" t="n"/>
      <c r="O272" s="29" t="n"/>
      <c r="P272" s="30">
        <f>IF($A272="","",IF(OR($B272="",$H272=""),"",IF($H272="Pending","",IF($H272="Rejected","No",IF($H272="Accepted",IF(OR($I272="",$J272=""),"",IF(AND($I272="No",$J272=0),"Yes","No")),"")))))</f>
        <v/>
      </c>
      <c r="Q272" s="31">
        <f>IF($A272="","",IF(OR($B272="",$G272=""),"",IF($G272&lt;$B272,"",$G272-$B272)))</f>
        <v/>
      </c>
      <c r="R272" s="32">
        <f>IF($A272="","",IF(COUNTIF($A$2:$A$501,$A272)&gt;1,"Duplicate Claim Record ID",IF($B272="","Missing Initial Submission Date",IF(OR($C272="",$D272="",$E272=""),"Missing Required Classification",IF($F272="","Missing Billed Amount",IF(AND($G272&lt;&gt;"",$G272&lt;$B272),"First Response Date Before Submission",IF(AND($H272&lt;&gt;"",$H272&lt;&gt;"Pending",$G272=""),"Missing First Response Date",IF(AND($H272="Accepted",OR($I272="",$J272="")),"Missing Clean-Claim Inputs",IF(AND($L272&lt;&gt;"",$L272&lt;$B272),"Disposition Date Before Submission",IF(AND($K272&lt;&gt;"",$L272=""),"Missing Final Disposition Date","")))))))))</f>
        <v/>
      </c>
    </row>
    <row r="273">
      <c r="A273" s="25" t="n"/>
      <c r="B273" s="47" t="n"/>
      <c r="C273" s="25" t="n"/>
      <c r="D273" s="25" t="n"/>
      <c r="E273" s="25" t="n"/>
      <c r="F273" s="48" t="n"/>
      <c r="G273" s="47" t="n"/>
      <c r="H273" s="25" t="n"/>
      <c r="I273" s="25" t="n"/>
      <c r="J273" s="28" t="n"/>
      <c r="K273" s="25" t="n"/>
      <c r="L273" s="47" t="n"/>
      <c r="M273" s="25" t="n"/>
      <c r="N273" s="25" t="n"/>
      <c r="O273" s="29" t="n"/>
      <c r="P273" s="30">
        <f>IF($A273="","",IF(OR($B273="",$H273=""),"",IF($H273="Pending","",IF($H273="Rejected","No",IF($H273="Accepted",IF(OR($I273="",$J273=""),"",IF(AND($I273="No",$J273=0),"Yes","No")),"")))))</f>
        <v/>
      </c>
      <c r="Q273" s="31">
        <f>IF($A273="","",IF(OR($B273="",$G273=""),"",IF($G273&lt;$B273,"",$G273-$B273)))</f>
        <v/>
      </c>
      <c r="R273" s="32">
        <f>IF($A273="","",IF(COUNTIF($A$2:$A$501,$A273)&gt;1,"Duplicate Claim Record ID",IF($B273="","Missing Initial Submission Date",IF(OR($C273="",$D273="",$E273=""),"Missing Required Classification",IF($F273="","Missing Billed Amount",IF(AND($G273&lt;&gt;"",$G273&lt;$B273),"First Response Date Before Submission",IF(AND($H273&lt;&gt;"",$H273&lt;&gt;"Pending",$G273=""),"Missing First Response Date",IF(AND($H273="Accepted",OR($I273="",$J273="")),"Missing Clean-Claim Inputs",IF(AND($L273&lt;&gt;"",$L273&lt;$B273),"Disposition Date Before Submission",IF(AND($K273&lt;&gt;"",$L273=""),"Missing Final Disposition Date","")))))))))</f>
        <v/>
      </c>
    </row>
    <row r="274">
      <c r="A274" s="25" t="n"/>
      <c r="B274" s="47" t="n"/>
      <c r="C274" s="25" t="n"/>
      <c r="D274" s="25" t="n"/>
      <c r="E274" s="25" t="n"/>
      <c r="F274" s="48" t="n"/>
      <c r="G274" s="47" t="n"/>
      <c r="H274" s="25" t="n"/>
      <c r="I274" s="25" t="n"/>
      <c r="J274" s="28" t="n"/>
      <c r="K274" s="25" t="n"/>
      <c r="L274" s="47" t="n"/>
      <c r="M274" s="25" t="n"/>
      <c r="N274" s="25" t="n"/>
      <c r="O274" s="29" t="n"/>
      <c r="P274" s="30">
        <f>IF($A274="","",IF(OR($B274="",$H274=""),"",IF($H274="Pending","",IF($H274="Rejected","No",IF($H274="Accepted",IF(OR($I274="",$J274=""),"",IF(AND($I274="No",$J274=0),"Yes","No")),"")))))</f>
        <v/>
      </c>
      <c r="Q274" s="31">
        <f>IF($A274="","",IF(OR($B274="",$G274=""),"",IF($G274&lt;$B274,"",$G274-$B274)))</f>
        <v/>
      </c>
      <c r="R274" s="32">
        <f>IF($A274="","",IF(COUNTIF($A$2:$A$501,$A274)&gt;1,"Duplicate Claim Record ID",IF($B274="","Missing Initial Submission Date",IF(OR($C274="",$D274="",$E274=""),"Missing Required Classification",IF($F274="","Missing Billed Amount",IF(AND($G274&lt;&gt;"",$G274&lt;$B274),"First Response Date Before Submission",IF(AND($H274&lt;&gt;"",$H274&lt;&gt;"Pending",$G274=""),"Missing First Response Date",IF(AND($H274="Accepted",OR($I274="",$J274="")),"Missing Clean-Claim Inputs",IF(AND($L274&lt;&gt;"",$L274&lt;$B274),"Disposition Date Before Submission",IF(AND($K274&lt;&gt;"",$L274=""),"Missing Final Disposition Date","")))))))))</f>
        <v/>
      </c>
    </row>
    <row r="275">
      <c r="A275" s="25" t="n"/>
      <c r="B275" s="47" t="n"/>
      <c r="C275" s="25" t="n"/>
      <c r="D275" s="25" t="n"/>
      <c r="E275" s="25" t="n"/>
      <c r="F275" s="48" t="n"/>
      <c r="G275" s="47" t="n"/>
      <c r="H275" s="25" t="n"/>
      <c r="I275" s="25" t="n"/>
      <c r="J275" s="28" t="n"/>
      <c r="K275" s="25" t="n"/>
      <c r="L275" s="47" t="n"/>
      <c r="M275" s="25" t="n"/>
      <c r="N275" s="25" t="n"/>
      <c r="O275" s="29" t="n"/>
      <c r="P275" s="30">
        <f>IF($A275="","",IF(OR($B275="",$H275=""),"",IF($H275="Pending","",IF($H275="Rejected","No",IF($H275="Accepted",IF(OR($I275="",$J275=""),"",IF(AND($I275="No",$J275=0),"Yes","No")),"")))))</f>
        <v/>
      </c>
      <c r="Q275" s="31">
        <f>IF($A275="","",IF(OR($B275="",$G275=""),"",IF($G275&lt;$B275,"",$G275-$B275)))</f>
        <v/>
      </c>
      <c r="R275" s="32">
        <f>IF($A275="","",IF(COUNTIF($A$2:$A$501,$A275)&gt;1,"Duplicate Claim Record ID",IF($B275="","Missing Initial Submission Date",IF(OR($C275="",$D275="",$E275=""),"Missing Required Classification",IF($F275="","Missing Billed Amount",IF(AND($G275&lt;&gt;"",$G275&lt;$B275),"First Response Date Before Submission",IF(AND($H275&lt;&gt;"",$H275&lt;&gt;"Pending",$G275=""),"Missing First Response Date",IF(AND($H275="Accepted",OR($I275="",$J275="")),"Missing Clean-Claim Inputs",IF(AND($L275&lt;&gt;"",$L275&lt;$B275),"Disposition Date Before Submission",IF(AND($K275&lt;&gt;"",$L275=""),"Missing Final Disposition Date","")))))))))</f>
        <v/>
      </c>
    </row>
    <row r="276">
      <c r="A276" s="25" t="n"/>
      <c r="B276" s="47" t="n"/>
      <c r="C276" s="25" t="n"/>
      <c r="D276" s="25" t="n"/>
      <c r="E276" s="25" t="n"/>
      <c r="F276" s="48" t="n"/>
      <c r="G276" s="47" t="n"/>
      <c r="H276" s="25" t="n"/>
      <c r="I276" s="25" t="n"/>
      <c r="J276" s="28" t="n"/>
      <c r="K276" s="25" t="n"/>
      <c r="L276" s="47" t="n"/>
      <c r="M276" s="25" t="n"/>
      <c r="N276" s="25" t="n"/>
      <c r="O276" s="29" t="n"/>
      <c r="P276" s="30">
        <f>IF($A276="","",IF(OR($B276="",$H276=""),"",IF($H276="Pending","",IF($H276="Rejected","No",IF($H276="Accepted",IF(OR($I276="",$J276=""),"",IF(AND($I276="No",$J276=0),"Yes","No")),"")))))</f>
        <v/>
      </c>
      <c r="Q276" s="31">
        <f>IF($A276="","",IF(OR($B276="",$G276=""),"",IF($G276&lt;$B276,"",$G276-$B276)))</f>
        <v/>
      </c>
      <c r="R276" s="32">
        <f>IF($A276="","",IF(COUNTIF($A$2:$A$501,$A276)&gt;1,"Duplicate Claim Record ID",IF($B276="","Missing Initial Submission Date",IF(OR($C276="",$D276="",$E276=""),"Missing Required Classification",IF($F276="","Missing Billed Amount",IF(AND($G276&lt;&gt;"",$G276&lt;$B276),"First Response Date Before Submission",IF(AND($H276&lt;&gt;"",$H276&lt;&gt;"Pending",$G276=""),"Missing First Response Date",IF(AND($H276="Accepted",OR($I276="",$J276="")),"Missing Clean-Claim Inputs",IF(AND($L276&lt;&gt;"",$L276&lt;$B276),"Disposition Date Before Submission",IF(AND($K276&lt;&gt;"",$L276=""),"Missing Final Disposition Date","")))))))))</f>
        <v/>
      </c>
    </row>
    <row r="277">
      <c r="A277" s="25" t="n"/>
      <c r="B277" s="47" t="n"/>
      <c r="C277" s="25" t="n"/>
      <c r="D277" s="25" t="n"/>
      <c r="E277" s="25" t="n"/>
      <c r="F277" s="48" t="n"/>
      <c r="G277" s="47" t="n"/>
      <c r="H277" s="25" t="n"/>
      <c r="I277" s="25" t="n"/>
      <c r="J277" s="28" t="n"/>
      <c r="K277" s="25" t="n"/>
      <c r="L277" s="47" t="n"/>
      <c r="M277" s="25" t="n"/>
      <c r="N277" s="25" t="n"/>
      <c r="O277" s="29" t="n"/>
      <c r="P277" s="30">
        <f>IF($A277="","",IF(OR($B277="",$H277=""),"",IF($H277="Pending","",IF($H277="Rejected","No",IF($H277="Accepted",IF(OR($I277="",$J277=""),"",IF(AND($I277="No",$J277=0),"Yes","No")),"")))))</f>
        <v/>
      </c>
      <c r="Q277" s="31">
        <f>IF($A277="","",IF(OR($B277="",$G277=""),"",IF($G277&lt;$B277,"",$G277-$B277)))</f>
        <v/>
      </c>
      <c r="R277" s="32">
        <f>IF($A277="","",IF(COUNTIF($A$2:$A$501,$A277)&gt;1,"Duplicate Claim Record ID",IF($B277="","Missing Initial Submission Date",IF(OR($C277="",$D277="",$E277=""),"Missing Required Classification",IF($F277="","Missing Billed Amount",IF(AND($G277&lt;&gt;"",$G277&lt;$B277),"First Response Date Before Submission",IF(AND($H277&lt;&gt;"",$H277&lt;&gt;"Pending",$G277=""),"Missing First Response Date",IF(AND($H277="Accepted",OR($I277="",$J277="")),"Missing Clean-Claim Inputs",IF(AND($L277&lt;&gt;"",$L277&lt;$B277),"Disposition Date Before Submission",IF(AND($K277&lt;&gt;"",$L277=""),"Missing Final Disposition Date","")))))))))</f>
        <v/>
      </c>
    </row>
    <row r="278">
      <c r="A278" s="25" t="n"/>
      <c r="B278" s="47" t="n"/>
      <c r="C278" s="25" t="n"/>
      <c r="D278" s="25" t="n"/>
      <c r="E278" s="25" t="n"/>
      <c r="F278" s="48" t="n"/>
      <c r="G278" s="47" t="n"/>
      <c r="H278" s="25" t="n"/>
      <c r="I278" s="25" t="n"/>
      <c r="J278" s="28" t="n"/>
      <c r="K278" s="25" t="n"/>
      <c r="L278" s="47" t="n"/>
      <c r="M278" s="25" t="n"/>
      <c r="N278" s="25" t="n"/>
      <c r="O278" s="29" t="n"/>
      <c r="P278" s="30">
        <f>IF($A278="","",IF(OR($B278="",$H278=""),"",IF($H278="Pending","",IF($H278="Rejected","No",IF($H278="Accepted",IF(OR($I278="",$J278=""),"",IF(AND($I278="No",$J278=0),"Yes","No")),"")))))</f>
        <v/>
      </c>
      <c r="Q278" s="31">
        <f>IF($A278="","",IF(OR($B278="",$G278=""),"",IF($G278&lt;$B278,"",$G278-$B278)))</f>
        <v/>
      </c>
      <c r="R278" s="32">
        <f>IF($A278="","",IF(COUNTIF($A$2:$A$501,$A278)&gt;1,"Duplicate Claim Record ID",IF($B278="","Missing Initial Submission Date",IF(OR($C278="",$D278="",$E278=""),"Missing Required Classification",IF($F278="","Missing Billed Amount",IF(AND($G278&lt;&gt;"",$G278&lt;$B278),"First Response Date Before Submission",IF(AND($H278&lt;&gt;"",$H278&lt;&gt;"Pending",$G278=""),"Missing First Response Date",IF(AND($H278="Accepted",OR($I278="",$J278="")),"Missing Clean-Claim Inputs",IF(AND($L278&lt;&gt;"",$L278&lt;$B278),"Disposition Date Before Submission",IF(AND($K278&lt;&gt;"",$L278=""),"Missing Final Disposition Date","")))))))))</f>
        <v/>
      </c>
    </row>
    <row r="279">
      <c r="A279" s="25" t="n"/>
      <c r="B279" s="47" t="n"/>
      <c r="C279" s="25" t="n"/>
      <c r="D279" s="25" t="n"/>
      <c r="E279" s="25" t="n"/>
      <c r="F279" s="48" t="n"/>
      <c r="G279" s="47" t="n"/>
      <c r="H279" s="25" t="n"/>
      <c r="I279" s="25" t="n"/>
      <c r="J279" s="28" t="n"/>
      <c r="K279" s="25" t="n"/>
      <c r="L279" s="47" t="n"/>
      <c r="M279" s="25" t="n"/>
      <c r="N279" s="25" t="n"/>
      <c r="O279" s="29" t="n"/>
      <c r="P279" s="30">
        <f>IF($A279="","",IF(OR($B279="",$H279=""),"",IF($H279="Pending","",IF($H279="Rejected","No",IF($H279="Accepted",IF(OR($I279="",$J279=""),"",IF(AND($I279="No",$J279=0),"Yes","No")),"")))))</f>
        <v/>
      </c>
      <c r="Q279" s="31">
        <f>IF($A279="","",IF(OR($B279="",$G279=""),"",IF($G279&lt;$B279,"",$G279-$B279)))</f>
        <v/>
      </c>
      <c r="R279" s="32">
        <f>IF($A279="","",IF(COUNTIF($A$2:$A$501,$A279)&gt;1,"Duplicate Claim Record ID",IF($B279="","Missing Initial Submission Date",IF(OR($C279="",$D279="",$E279=""),"Missing Required Classification",IF($F279="","Missing Billed Amount",IF(AND($G279&lt;&gt;"",$G279&lt;$B279),"First Response Date Before Submission",IF(AND($H279&lt;&gt;"",$H279&lt;&gt;"Pending",$G279=""),"Missing First Response Date",IF(AND($H279="Accepted",OR($I279="",$J279="")),"Missing Clean-Claim Inputs",IF(AND($L279&lt;&gt;"",$L279&lt;$B279),"Disposition Date Before Submission",IF(AND($K279&lt;&gt;"",$L279=""),"Missing Final Disposition Date","")))))))))</f>
        <v/>
      </c>
    </row>
    <row r="280">
      <c r="A280" s="25" t="n"/>
      <c r="B280" s="47" t="n"/>
      <c r="C280" s="25" t="n"/>
      <c r="D280" s="25" t="n"/>
      <c r="E280" s="25" t="n"/>
      <c r="F280" s="48" t="n"/>
      <c r="G280" s="47" t="n"/>
      <c r="H280" s="25" t="n"/>
      <c r="I280" s="25" t="n"/>
      <c r="J280" s="28" t="n"/>
      <c r="K280" s="25" t="n"/>
      <c r="L280" s="47" t="n"/>
      <c r="M280" s="25" t="n"/>
      <c r="N280" s="25" t="n"/>
      <c r="O280" s="29" t="n"/>
      <c r="P280" s="30">
        <f>IF($A280="","",IF(OR($B280="",$H280=""),"",IF($H280="Pending","",IF($H280="Rejected","No",IF($H280="Accepted",IF(OR($I280="",$J280=""),"",IF(AND($I280="No",$J280=0),"Yes","No")),"")))))</f>
        <v/>
      </c>
      <c r="Q280" s="31">
        <f>IF($A280="","",IF(OR($B280="",$G280=""),"",IF($G280&lt;$B280,"",$G280-$B280)))</f>
        <v/>
      </c>
      <c r="R280" s="32">
        <f>IF($A280="","",IF(COUNTIF($A$2:$A$501,$A280)&gt;1,"Duplicate Claim Record ID",IF($B280="","Missing Initial Submission Date",IF(OR($C280="",$D280="",$E280=""),"Missing Required Classification",IF($F280="","Missing Billed Amount",IF(AND($G280&lt;&gt;"",$G280&lt;$B280),"First Response Date Before Submission",IF(AND($H280&lt;&gt;"",$H280&lt;&gt;"Pending",$G280=""),"Missing First Response Date",IF(AND($H280="Accepted",OR($I280="",$J280="")),"Missing Clean-Claim Inputs",IF(AND($L280&lt;&gt;"",$L280&lt;$B280),"Disposition Date Before Submission",IF(AND($K280&lt;&gt;"",$L280=""),"Missing Final Disposition Date","")))))))))</f>
        <v/>
      </c>
    </row>
    <row r="281">
      <c r="A281" s="25" t="n"/>
      <c r="B281" s="47" t="n"/>
      <c r="C281" s="25" t="n"/>
      <c r="D281" s="25" t="n"/>
      <c r="E281" s="25" t="n"/>
      <c r="F281" s="48" t="n"/>
      <c r="G281" s="47" t="n"/>
      <c r="H281" s="25" t="n"/>
      <c r="I281" s="25" t="n"/>
      <c r="J281" s="28" t="n"/>
      <c r="K281" s="25" t="n"/>
      <c r="L281" s="47" t="n"/>
      <c r="M281" s="25" t="n"/>
      <c r="N281" s="25" t="n"/>
      <c r="O281" s="29" t="n"/>
      <c r="P281" s="30">
        <f>IF($A281="","",IF(OR($B281="",$H281=""),"",IF($H281="Pending","",IF($H281="Rejected","No",IF($H281="Accepted",IF(OR($I281="",$J281=""),"",IF(AND($I281="No",$J281=0),"Yes","No")),"")))))</f>
        <v/>
      </c>
      <c r="Q281" s="31">
        <f>IF($A281="","",IF(OR($B281="",$G281=""),"",IF($G281&lt;$B281,"",$G281-$B281)))</f>
        <v/>
      </c>
      <c r="R281" s="32">
        <f>IF($A281="","",IF(COUNTIF($A$2:$A$501,$A281)&gt;1,"Duplicate Claim Record ID",IF($B281="","Missing Initial Submission Date",IF(OR($C281="",$D281="",$E281=""),"Missing Required Classification",IF($F281="","Missing Billed Amount",IF(AND($G281&lt;&gt;"",$G281&lt;$B281),"First Response Date Before Submission",IF(AND($H281&lt;&gt;"",$H281&lt;&gt;"Pending",$G281=""),"Missing First Response Date",IF(AND($H281="Accepted",OR($I281="",$J281="")),"Missing Clean-Claim Inputs",IF(AND($L281&lt;&gt;"",$L281&lt;$B281),"Disposition Date Before Submission",IF(AND($K281&lt;&gt;"",$L281=""),"Missing Final Disposition Date","")))))))))</f>
        <v/>
      </c>
    </row>
    <row r="282">
      <c r="A282" s="25" t="n"/>
      <c r="B282" s="47" t="n"/>
      <c r="C282" s="25" t="n"/>
      <c r="D282" s="25" t="n"/>
      <c r="E282" s="25" t="n"/>
      <c r="F282" s="48" t="n"/>
      <c r="G282" s="47" t="n"/>
      <c r="H282" s="25" t="n"/>
      <c r="I282" s="25" t="n"/>
      <c r="J282" s="28" t="n"/>
      <c r="K282" s="25" t="n"/>
      <c r="L282" s="47" t="n"/>
      <c r="M282" s="25" t="n"/>
      <c r="N282" s="25" t="n"/>
      <c r="O282" s="29" t="n"/>
      <c r="P282" s="30">
        <f>IF($A282="","",IF(OR($B282="",$H282=""),"",IF($H282="Pending","",IF($H282="Rejected","No",IF($H282="Accepted",IF(OR($I282="",$J282=""),"",IF(AND($I282="No",$J282=0),"Yes","No")),"")))))</f>
        <v/>
      </c>
      <c r="Q282" s="31">
        <f>IF($A282="","",IF(OR($B282="",$G282=""),"",IF($G282&lt;$B282,"",$G282-$B282)))</f>
        <v/>
      </c>
      <c r="R282" s="32">
        <f>IF($A282="","",IF(COUNTIF($A$2:$A$501,$A282)&gt;1,"Duplicate Claim Record ID",IF($B282="","Missing Initial Submission Date",IF(OR($C282="",$D282="",$E282=""),"Missing Required Classification",IF($F282="","Missing Billed Amount",IF(AND($G282&lt;&gt;"",$G282&lt;$B282),"First Response Date Before Submission",IF(AND($H282&lt;&gt;"",$H282&lt;&gt;"Pending",$G282=""),"Missing First Response Date",IF(AND($H282="Accepted",OR($I282="",$J282="")),"Missing Clean-Claim Inputs",IF(AND($L282&lt;&gt;"",$L282&lt;$B282),"Disposition Date Before Submission",IF(AND($K282&lt;&gt;"",$L282=""),"Missing Final Disposition Date","")))))))))</f>
        <v/>
      </c>
    </row>
    <row r="283">
      <c r="A283" s="25" t="n"/>
      <c r="B283" s="47" t="n"/>
      <c r="C283" s="25" t="n"/>
      <c r="D283" s="25" t="n"/>
      <c r="E283" s="25" t="n"/>
      <c r="F283" s="48" t="n"/>
      <c r="G283" s="47" t="n"/>
      <c r="H283" s="25" t="n"/>
      <c r="I283" s="25" t="n"/>
      <c r="J283" s="28" t="n"/>
      <c r="K283" s="25" t="n"/>
      <c r="L283" s="47" t="n"/>
      <c r="M283" s="25" t="n"/>
      <c r="N283" s="25" t="n"/>
      <c r="O283" s="29" t="n"/>
      <c r="P283" s="30">
        <f>IF($A283="","",IF(OR($B283="",$H283=""),"",IF($H283="Pending","",IF($H283="Rejected","No",IF($H283="Accepted",IF(OR($I283="",$J283=""),"",IF(AND($I283="No",$J283=0),"Yes","No")),"")))))</f>
        <v/>
      </c>
      <c r="Q283" s="31">
        <f>IF($A283="","",IF(OR($B283="",$G283=""),"",IF($G283&lt;$B283,"",$G283-$B283)))</f>
        <v/>
      </c>
      <c r="R283" s="32">
        <f>IF($A283="","",IF(COUNTIF($A$2:$A$501,$A283)&gt;1,"Duplicate Claim Record ID",IF($B283="","Missing Initial Submission Date",IF(OR($C283="",$D283="",$E283=""),"Missing Required Classification",IF($F283="","Missing Billed Amount",IF(AND($G283&lt;&gt;"",$G283&lt;$B283),"First Response Date Before Submission",IF(AND($H283&lt;&gt;"",$H283&lt;&gt;"Pending",$G283=""),"Missing First Response Date",IF(AND($H283="Accepted",OR($I283="",$J283="")),"Missing Clean-Claim Inputs",IF(AND($L283&lt;&gt;"",$L283&lt;$B283),"Disposition Date Before Submission",IF(AND($K283&lt;&gt;"",$L283=""),"Missing Final Disposition Date","")))))))))</f>
        <v/>
      </c>
    </row>
    <row r="284">
      <c r="A284" s="25" t="n"/>
      <c r="B284" s="47" t="n"/>
      <c r="C284" s="25" t="n"/>
      <c r="D284" s="25" t="n"/>
      <c r="E284" s="25" t="n"/>
      <c r="F284" s="48" t="n"/>
      <c r="G284" s="47" t="n"/>
      <c r="H284" s="25" t="n"/>
      <c r="I284" s="25" t="n"/>
      <c r="J284" s="28" t="n"/>
      <c r="K284" s="25" t="n"/>
      <c r="L284" s="47" t="n"/>
      <c r="M284" s="25" t="n"/>
      <c r="N284" s="25" t="n"/>
      <c r="O284" s="29" t="n"/>
      <c r="P284" s="30">
        <f>IF($A284="","",IF(OR($B284="",$H284=""),"",IF($H284="Pending","",IF($H284="Rejected","No",IF($H284="Accepted",IF(OR($I284="",$J284=""),"",IF(AND($I284="No",$J284=0),"Yes","No")),"")))))</f>
        <v/>
      </c>
      <c r="Q284" s="31">
        <f>IF($A284="","",IF(OR($B284="",$G284=""),"",IF($G284&lt;$B284,"",$G284-$B284)))</f>
        <v/>
      </c>
      <c r="R284" s="32">
        <f>IF($A284="","",IF(COUNTIF($A$2:$A$501,$A284)&gt;1,"Duplicate Claim Record ID",IF($B284="","Missing Initial Submission Date",IF(OR($C284="",$D284="",$E284=""),"Missing Required Classification",IF($F284="","Missing Billed Amount",IF(AND($G284&lt;&gt;"",$G284&lt;$B284),"First Response Date Before Submission",IF(AND($H284&lt;&gt;"",$H284&lt;&gt;"Pending",$G284=""),"Missing First Response Date",IF(AND($H284="Accepted",OR($I284="",$J284="")),"Missing Clean-Claim Inputs",IF(AND($L284&lt;&gt;"",$L284&lt;$B284),"Disposition Date Before Submission",IF(AND($K284&lt;&gt;"",$L284=""),"Missing Final Disposition Date","")))))))))</f>
        <v/>
      </c>
    </row>
    <row r="285">
      <c r="A285" s="25" t="n"/>
      <c r="B285" s="47" t="n"/>
      <c r="C285" s="25" t="n"/>
      <c r="D285" s="25" t="n"/>
      <c r="E285" s="25" t="n"/>
      <c r="F285" s="48" t="n"/>
      <c r="G285" s="47" t="n"/>
      <c r="H285" s="25" t="n"/>
      <c r="I285" s="25" t="n"/>
      <c r="J285" s="28" t="n"/>
      <c r="K285" s="25" t="n"/>
      <c r="L285" s="47" t="n"/>
      <c r="M285" s="25" t="n"/>
      <c r="N285" s="25" t="n"/>
      <c r="O285" s="29" t="n"/>
      <c r="P285" s="30">
        <f>IF($A285="","",IF(OR($B285="",$H285=""),"",IF($H285="Pending","",IF($H285="Rejected","No",IF($H285="Accepted",IF(OR($I285="",$J285=""),"",IF(AND($I285="No",$J285=0),"Yes","No")),"")))))</f>
        <v/>
      </c>
      <c r="Q285" s="31">
        <f>IF($A285="","",IF(OR($B285="",$G285=""),"",IF($G285&lt;$B285,"",$G285-$B285)))</f>
        <v/>
      </c>
      <c r="R285" s="32">
        <f>IF($A285="","",IF(COUNTIF($A$2:$A$501,$A285)&gt;1,"Duplicate Claim Record ID",IF($B285="","Missing Initial Submission Date",IF(OR($C285="",$D285="",$E285=""),"Missing Required Classification",IF($F285="","Missing Billed Amount",IF(AND($G285&lt;&gt;"",$G285&lt;$B285),"First Response Date Before Submission",IF(AND($H285&lt;&gt;"",$H285&lt;&gt;"Pending",$G285=""),"Missing First Response Date",IF(AND($H285="Accepted",OR($I285="",$J285="")),"Missing Clean-Claim Inputs",IF(AND($L285&lt;&gt;"",$L285&lt;$B285),"Disposition Date Before Submission",IF(AND($K285&lt;&gt;"",$L285=""),"Missing Final Disposition Date","")))))))))</f>
        <v/>
      </c>
    </row>
    <row r="286">
      <c r="A286" s="25" t="n"/>
      <c r="B286" s="47" t="n"/>
      <c r="C286" s="25" t="n"/>
      <c r="D286" s="25" t="n"/>
      <c r="E286" s="25" t="n"/>
      <c r="F286" s="48" t="n"/>
      <c r="G286" s="47" t="n"/>
      <c r="H286" s="25" t="n"/>
      <c r="I286" s="25" t="n"/>
      <c r="J286" s="28" t="n"/>
      <c r="K286" s="25" t="n"/>
      <c r="L286" s="47" t="n"/>
      <c r="M286" s="25" t="n"/>
      <c r="N286" s="25" t="n"/>
      <c r="O286" s="29" t="n"/>
      <c r="P286" s="30">
        <f>IF($A286="","",IF(OR($B286="",$H286=""),"",IF($H286="Pending","",IF($H286="Rejected","No",IF($H286="Accepted",IF(OR($I286="",$J286=""),"",IF(AND($I286="No",$J286=0),"Yes","No")),"")))))</f>
        <v/>
      </c>
      <c r="Q286" s="31">
        <f>IF($A286="","",IF(OR($B286="",$G286=""),"",IF($G286&lt;$B286,"",$G286-$B286)))</f>
        <v/>
      </c>
      <c r="R286" s="32">
        <f>IF($A286="","",IF(COUNTIF($A$2:$A$501,$A286)&gt;1,"Duplicate Claim Record ID",IF($B286="","Missing Initial Submission Date",IF(OR($C286="",$D286="",$E286=""),"Missing Required Classification",IF($F286="","Missing Billed Amount",IF(AND($G286&lt;&gt;"",$G286&lt;$B286),"First Response Date Before Submission",IF(AND($H286&lt;&gt;"",$H286&lt;&gt;"Pending",$G286=""),"Missing First Response Date",IF(AND($H286="Accepted",OR($I286="",$J286="")),"Missing Clean-Claim Inputs",IF(AND($L286&lt;&gt;"",$L286&lt;$B286),"Disposition Date Before Submission",IF(AND($K286&lt;&gt;"",$L286=""),"Missing Final Disposition Date","")))))))))</f>
        <v/>
      </c>
    </row>
    <row r="287">
      <c r="A287" s="25" t="n"/>
      <c r="B287" s="47" t="n"/>
      <c r="C287" s="25" t="n"/>
      <c r="D287" s="25" t="n"/>
      <c r="E287" s="25" t="n"/>
      <c r="F287" s="48" t="n"/>
      <c r="G287" s="47" t="n"/>
      <c r="H287" s="25" t="n"/>
      <c r="I287" s="25" t="n"/>
      <c r="J287" s="28" t="n"/>
      <c r="K287" s="25" t="n"/>
      <c r="L287" s="47" t="n"/>
      <c r="M287" s="25" t="n"/>
      <c r="N287" s="25" t="n"/>
      <c r="O287" s="29" t="n"/>
      <c r="P287" s="30">
        <f>IF($A287="","",IF(OR($B287="",$H287=""),"",IF($H287="Pending","",IF($H287="Rejected","No",IF($H287="Accepted",IF(OR($I287="",$J287=""),"",IF(AND($I287="No",$J287=0),"Yes","No")),"")))))</f>
        <v/>
      </c>
      <c r="Q287" s="31">
        <f>IF($A287="","",IF(OR($B287="",$G287=""),"",IF($G287&lt;$B287,"",$G287-$B287)))</f>
        <v/>
      </c>
      <c r="R287" s="32">
        <f>IF($A287="","",IF(COUNTIF($A$2:$A$501,$A287)&gt;1,"Duplicate Claim Record ID",IF($B287="","Missing Initial Submission Date",IF(OR($C287="",$D287="",$E287=""),"Missing Required Classification",IF($F287="","Missing Billed Amount",IF(AND($G287&lt;&gt;"",$G287&lt;$B287),"First Response Date Before Submission",IF(AND($H287&lt;&gt;"",$H287&lt;&gt;"Pending",$G287=""),"Missing First Response Date",IF(AND($H287="Accepted",OR($I287="",$J287="")),"Missing Clean-Claim Inputs",IF(AND($L287&lt;&gt;"",$L287&lt;$B287),"Disposition Date Before Submission",IF(AND($K287&lt;&gt;"",$L287=""),"Missing Final Disposition Date","")))))))))</f>
        <v/>
      </c>
    </row>
    <row r="288">
      <c r="A288" s="25" t="n"/>
      <c r="B288" s="47" t="n"/>
      <c r="C288" s="25" t="n"/>
      <c r="D288" s="25" t="n"/>
      <c r="E288" s="25" t="n"/>
      <c r="F288" s="48" t="n"/>
      <c r="G288" s="47" t="n"/>
      <c r="H288" s="25" t="n"/>
      <c r="I288" s="25" t="n"/>
      <c r="J288" s="28" t="n"/>
      <c r="K288" s="25" t="n"/>
      <c r="L288" s="47" t="n"/>
      <c r="M288" s="25" t="n"/>
      <c r="N288" s="25" t="n"/>
      <c r="O288" s="29" t="n"/>
      <c r="P288" s="30">
        <f>IF($A288="","",IF(OR($B288="",$H288=""),"",IF($H288="Pending","",IF($H288="Rejected","No",IF($H288="Accepted",IF(OR($I288="",$J288=""),"",IF(AND($I288="No",$J288=0),"Yes","No")),"")))))</f>
        <v/>
      </c>
      <c r="Q288" s="31">
        <f>IF($A288="","",IF(OR($B288="",$G288=""),"",IF($G288&lt;$B288,"",$G288-$B288)))</f>
        <v/>
      </c>
      <c r="R288" s="32">
        <f>IF($A288="","",IF(COUNTIF($A$2:$A$501,$A288)&gt;1,"Duplicate Claim Record ID",IF($B288="","Missing Initial Submission Date",IF(OR($C288="",$D288="",$E288=""),"Missing Required Classification",IF($F288="","Missing Billed Amount",IF(AND($G288&lt;&gt;"",$G288&lt;$B288),"First Response Date Before Submission",IF(AND($H288&lt;&gt;"",$H288&lt;&gt;"Pending",$G288=""),"Missing First Response Date",IF(AND($H288="Accepted",OR($I288="",$J288="")),"Missing Clean-Claim Inputs",IF(AND($L288&lt;&gt;"",$L288&lt;$B288),"Disposition Date Before Submission",IF(AND($K288&lt;&gt;"",$L288=""),"Missing Final Disposition Date","")))))))))</f>
        <v/>
      </c>
    </row>
    <row r="289">
      <c r="A289" s="25" t="n"/>
      <c r="B289" s="47" t="n"/>
      <c r="C289" s="25" t="n"/>
      <c r="D289" s="25" t="n"/>
      <c r="E289" s="25" t="n"/>
      <c r="F289" s="48" t="n"/>
      <c r="G289" s="47" t="n"/>
      <c r="H289" s="25" t="n"/>
      <c r="I289" s="25" t="n"/>
      <c r="J289" s="28" t="n"/>
      <c r="K289" s="25" t="n"/>
      <c r="L289" s="47" t="n"/>
      <c r="M289" s="25" t="n"/>
      <c r="N289" s="25" t="n"/>
      <c r="O289" s="29" t="n"/>
      <c r="P289" s="30">
        <f>IF($A289="","",IF(OR($B289="",$H289=""),"",IF($H289="Pending","",IF($H289="Rejected","No",IF($H289="Accepted",IF(OR($I289="",$J289=""),"",IF(AND($I289="No",$J289=0),"Yes","No")),"")))))</f>
        <v/>
      </c>
      <c r="Q289" s="31">
        <f>IF($A289="","",IF(OR($B289="",$G289=""),"",IF($G289&lt;$B289,"",$G289-$B289)))</f>
        <v/>
      </c>
      <c r="R289" s="32">
        <f>IF($A289="","",IF(COUNTIF($A$2:$A$501,$A289)&gt;1,"Duplicate Claim Record ID",IF($B289="","Missing Initial Submission Date",IF(OR($C289="",$D289="",$E289=""),"Missing Required Classification",IF($F289="","Missing Billed Amount",IF(AND($G289&lt;&gt;"",$G289&lt;$B289),"First Response Date Before Submission",IF(AND($H289&lt;&gt;"",$H289&lt;&gt;"Pending",$G289=""),"Missing First Response Date",IF(AND($H289="Accepted",OR($I289="",$J289="")),"Missing Clean-Claim Inputs",IF(AND($L289&lt;&gt;"",$L289&lt;$B289),"Disposition Date Before Submission",IF(AND($K289&lt;&gt;"",$L289=""),"Missing Final Disposition Date","")))))))))</f>
        <v/>
      </c>
    </row>
    <row r="290">
      <c r="A290" s="25" t="n"/>
      <c r="B290" s="47" t="n"/>
      <c r="C290" s="25" t="n"/>
      <c r="D290" s="25" t="n"/>
      <c r="E290" s="25" t="n"/>
      <c r="F290" s="48" t="n"/>
      <c r="G290" s="47" t="n"/>
      <c r="H290" s="25" t="n"/>
      <c r="I290" s="25" t="n"/>
      <c r="J290" s="28" t="n"/>
      <c r="K290" s="25" t="n"/>
      <c r="L290" s="47" t="n"/>
      <c r="M290" s="25" t="n"/>
      <c r="N290" s="25" t="n"/>
      <c r="O290" s="29" t="n"/>
      <c r="P290" s="30">
        <f>IF($A290="","",IF(OR($B290="",$H290=""),"",IF($H290="Pending","",IF($H290="Rejected","No",IF($H290="Accepted",IF(OR($I290="",$J290=""),"",IF(AND($I290="No",$J290=0),"Yes","No")),"")))))</f>
        <v/>
      </c>
      <c r="Q290" s="31">
        <f>IF($A290="","",IF(OR($B290="",$G290=""),"",IF($G290&lt;$B290,"",$G290-$B290)))</f>
        <v/>
      </c>
      <c r="R290" s="32">
        <f>IF($A290="","",IF(COUNTIF($A$2:$A$501,$A290)&gt;1,"Duplicate Claim Record ID",IF($B290="","Missing Initial Submission Date",IF(OR($C290="",$D290="",$E290=""),"Missing Required Classification",IF($F290="","Missing Billed Amount",IF(AND($G290&lt;&gt;"",$G290&lt;$B290),"First Response Date Before Submission",IF(AND($H290&lt;&gt;"",$H290&lt;&gt;"Pending",$G290=""),"Missing First Response Date",IF(AND($H290="Accepted",OR($I290="",$J290="")),"Missing Clean-Claim Inputs",IF(AND($L290&lt;&gt;"",$L290&lt;$B290),"Disposition Date Before Submission",IF(AND($K290&lt;&gt;"",$L290=""),"Missing Final Disposition Date","")))))))))</f>
        <v/>
      </c>
    </row>
    <row r="291">
      <c r="A291" s="25" t="n"/>
      <c r="B291" s="47" t="n"/>
      <c r="C291" s="25" t="n"/>
      <c r="D291" s="25" t="n"/>
      <c r="E291" s="25" t="n"/>
      <c r="F291" s="48" t="n"/>
      <c r="G291" s="47" t="n"/>
      <c r="H291" s="25" t="n"/>
      <c r="I291" s="25" t="n"/>
      <c r="J291" s="28" t="n"/>
      <c r="K291" s="25" t="n"/>
      <c r="L291" s="47" t="n"/>
      <c r="M291" s="25" t="n"/>
      <c r="N291" s="25" t="n"/>
      <c r="O291" s="29" t="n"/>
      <c r="P291" s="30">
        <f>IF($A291="","",IF(OR($B291="",$H291=""),"",IF($H291="Pending","",IF($H291="Rejected","No",IF($H291="Accepted",IF(OR($I291="",$J291=""),"",IF(AND($I291="No",$J291=0),"Yes","No")),"")))))</f>
        <v/>
      </c>
      <c r="Q291" s="31">
        <f>IF($A291="","",IF(OR($B291="",$G291=""),"",IF($G291&lt;$B291,"",$G291-$B291)))</f>
        <v/>
      </c>
      <c r="R291" s="32">
        <f>IF($A291="","",IF(COUNTIF($A$2:$A$501,$A291)&gt;1,"Duplicate Claim Record ID",IF($B291="","Missing Initial Submission Date",IF(OR($C291="",$D291="",$E291=""),"Missing Required Classification",IF($F291="","Missing Billed Amount",IF(AND($G291&lt;&gt;"",$G291&lt;$B291),"First Response Date Before Submission",IF(AND($H291&lt;&gt;"",$H291&lt;&gt;"Pending",$G291=""),"Missing First Response Date",IF(AND($H291="Accepted",OR($I291="",$J291="")),"Missing Clean-Claim Inputs",IF(AND($L291&lt;&gt;"",$L291&lt;$B291),"Disposition Date Before Submission",IF(AND($K291&lt;&gt;"",$L291=""),"Missing Final Disposition Date","")))))))))</f>
        <v/>
      </c>
    </row>
    <row r="292">
      <c r="A292" s="25" t="n"/>
      <c r="B292" s="47" t="n"/>
      <c r="C292" s="25" t="n"/>
      <c r="D292" s="25" t="n"/>
      <c r="E292" s="25" t="n"/>
      <c r="F292" s="48" t="n"/>
      <c r="G292" s="47" t="n"/>
      <c r="H292" s="25" t="n"/>
      <c r="I292" s="25" t="n"/>
      <c r="J292" s="28" t="n"/>
      <c r="K292" s="25" t="n"/>
      <c r="L292" s="47" t="n"/>
      <c r="M292" s="25" t="n"/>
      <c r="N292" s="25" t="n"/>
      <c r="O292" s="29" t="n"/>
      <c r="P292" s="30">
        <f>IF($A292="","",IF(OR($B292="",$H292=""),"",IF($H292="Pending","",IF($H292="Rejected","No",IF($H292="Accepted",IF(OR($I292="",$J292=""),"",IF(AND($I292="No",$J292=0),"Yes","No")),"")))))</f>
        <v/>
      </c>
      <c r="Q292" s="31">
        <f>IF($A292="","",IF(OR($B292="",$G292=""),"",IF($G292&lt;$B292,"",$G292-$B292)))</f>
        <v/>
      </c>
      <c r="R292" s="32">
        <f>IF($A292="","",IF(COUNTIF($A$2:$A$501,$A292)&gt;1,"Duplicate Claim Record ID",IF($B292="","Missing Initial Submission Date",IF(OR($C292="",$D292="",$E292=""),"Missing Required Classification",IF($F292="","Missing Billed Amount",IF(AND($G292&lt;&gt;"",$G292&lt;$B292),"First Response Date Before Submission",IF(AND($H292&lt;&gt;"",$H292&lt;&gt;"Pending",$G292=""),"Missing First Response Date",IF(AND($H292="Accepted",OR($I292="",$J292="")),"Missing Clean-Claim Inputs",IF(AND($L292&lt;&gt;"",$L292&lt;$B292),"Disposition Date Before Submission",IF(AND($K292&lt;&gt;"",$L292=""),"Missing Final Disposition Date","")))))))))</f>
        <v/>
      </c>
    </row>
    <row r="293">
      <c r="A293" s="25" t="n"/>
      <c r="B293" s="47" t="n"/>
      <c r="C293" s="25" t="n"/>
      <c r="D293" s="25" t="n"/>
      <c r="E293" s="25" t="n"/>
      <c r="F293" s="48" t="n"/>
      <c r="G293" s="47" t="n"/>
      <c r="H293" s="25" t="n"/>
      <c r="I293" s="25" t="n"/>
      <c r="J293" s="28" t="n"/>
      <c r="K293" s="25" t="n"/>
      <c r="L293" s="47" t="n"/>
      <c r="M293" s="25" t="n"/>
      <c r="N293" s="25" t="n"/>
      <c r="O293" s="29" t="n"/>
      <c r="P293" s="30">
        <f>IF($A293="","",IF(OR($B293="",$H293=""),"",IF($H293="Pending","",IF($H293="Rejected","No",IF($H293="Accepted",IF(OR($I293="",$J293=""),"",IF(AND($I293="No",$J293=0),"Yes","No")),"")))))</f>
        <v/>
      </c>
      <c r="Q293" s="31">
        <f>IF($A293="","",IF(OR($B293="",$G293=""),"",IF($G293&lt;$B293,"",$G293-$B293)))</f>
        <v/>
      </c>
      <c r="R293" s="32">
        <f>IF($A293="","",IF(COUNTIF($A$2:$A$501,$A293)&gt;1,"Duplicate Claim Record ID",IF($B293="","Missing Initial Submission Date",IF(OR($C293="",$D293="",$E293=""),"Missing Required Classification",IF($F293="","Missing Billed Amount",IF(AND($G293&lt;&gt;"",$G293&lt;$B293),"First Response Date Before Submission",IF(AND($H293&lt;&gt;"",$H293&lt;&gt;"Pending",$G293=""),"Missing First Response Date",IF(AND($H293="Accepted",OR($I293="",$J293="")),"Missing Clean-Claim Inputs",IF(AND($L293&lt;&gt;"",$L293&lt;$B293),"Disposition Date Before Submission",IF(AND($K293&lt;&gt;"",$L293=""),"Missing Final Disposition Date","")))))))))</f>
        <v/>
      </c>
    </row>
    <row r="294">
      <c r="A294" s="25" t="n"/>
      <c r="B294" s="47" t="n"/>
      <c r="C294" s="25" t="n"/>
      <c r="D294" s="25" t="n"/>
      <c r="E294" s="25" t="n"/>
      <c r="F294" s="48" t="n"/>
      <c r="G294" s="47" t="n"/>
      <c r="H294" s="25" t="n"/>
      <c r="I294" s="25" t="n"/>
      <c r="J294" s="28" t="n"/>
      <c r="K294" s="25" t="n"/>
      <c r="L294" s="47" t="n"/>
      <c r="M294" s="25" t="n"/>
      <c r="N294" s="25" t="n"/>
      <c r="O294" s="29" t="n"/>
      <c r="P294" s="30">
        <f>IF($A294="","",IF(OR($B294="",$H294=""),"",IF($H294="Pending","",IF($H294="Rejected","No",IF($H294="Accepted",IF(OR($I294="",$J294=""),"",IF(AND($I294="No",$J294=0),"Yes","No")),"")))))</f>
        <v/>
      </c>
      <c r="Q294" s="31">
        <f>IF($A294="","",IF(OR($B294="",$G294=""),"",IF($G294&lt;$B294,"",$G294-$B294)))</f>
        <v/>
      </c>
      <c r="R294" s="32">
        <f>IF($A294="","",IF(COUNTIF($A$2:$A$501,$A294)&gt;1,"Duplicate Claim Record ID",IF($B294="","Missing Initial Submission Date",IF(OR($C294="",$D294="",$E294=""),"Missing Required Classification",IF($F294="","Missing Billed Amount",IF(AND($G294&lt;&gt;"",$G294&lt;$B294),"First Response Date Before Submission",IF(AND($H294&lt;&gt;"",$H294&lt;&gt;"Pending",$G294=""),"Missing First Response Date",IF(AND($H294="Accepted",OR($I294="",$J294="")),"Missing Clean-Claim Inputs",IF(AND($L294&lt;&gt;"",$L294&lt;$B294),"Disposition Date Before Submission",IF(AND($K294&lt;&gt;"",$L294=""),"Missing Final Disposition Date","")))))))))</f>
        <v/>
      </c>
    </row>
    <row r="295">
      <c r="A295" s="25" t="n"/>
      <c r="B295" s="47" t="n"/>
      <c r="C295" s="25" t="n"/>
      <c r="D295" s="25" t="n"/>
      <c r="E295" s="25" t="n"/>
      <c r="F295" s="48" t="n"/>
      <c r="G295" s="47" t="n"/>
      <c r="H295" s="25" t="n"/>
      <c r="I295" s="25" t="n"/>
      <c r="J295" s="28" t="n"/>
      <c r="K295" s="25" t="n"/>
      <c r="L295" s="47" t="n"/>
      <c r="M295" s="25" t="n"/>
      <c r="N295" s="25" t="n"/>
      <c r="O295" s="29" t="n"/>
      <c r="P295" s="30">
        <f>IF($A295="","",IF(OR($B295="",$H295=""),"",IF($H295="Pending","",IF($H295="Rejected","No",IF($H295="Accepted",IF(OR($I295="",$J295=""),"",IF(AND($I295="No",$J295=0),"Yes","No")),"")))))</f>
        <v/>
      </c>
      <c r="Q295" s="31">
        <f>IF($A295="","",IF(OR($B295="",$G295=""),"",IF($G295&lt;$B295,"",$G295-$B295)))</f>
        <v/>
      </c>
      <c r="R295" s="32">
        <f>IF($A295="","",IF(COUNTIF($A$2:$A$501,$A295)&gt;1,"Duplicate Claim Record ID",IF($B295="","Missing Initial Submission Date",IF(OR($C295="",$D295="",$E295=""),"Missing Required Classification",IF($F295="","Missing Billed Amount",IF(AND($G295&lt;&gt;"",$G295&lt;$B295),"First Response Date Before Submission",IF(AND($H295&lt;&gt;"",$H295&lt;&gt;"Pending",$G295=""),"Missing First Response Date",IF(AND($H295="Accepted",OR($I295="",$J295="")),"Missing Clean-Claim Inputs",IF(AND($L295&lt;&gt;"",$L295&lt;$B295),"Disposition Date Before Submission",IF(AND($K295&lt;&gt;"",$L295=""),"Missing Final Disposition Date","")))))))))</f>
        <v/>
      </c>
    </row>
    <row r="296">
      <c r="A296" s="25" t="n"/>
      <c r="B296" s="47" t="n"/>
      <c r="C296" s="25" t="n"/>
      <c r="D296" s="25" t="n"/>
      <c r="E296" s="25" t="n"/>
      <c r="F296" s="48" t="n"/>
      <c r="G296" s="47" t="n"/>
      <c r="H296" s="25" t="n"/>
      <c r="I296" s="25" t="n"/>
      <c r="J296" s="28" t="n"/>
      <c r="K296" s="25" t="n"/>
      <c r="L296" s="47" t="n"/>
      <c r="M296" s="25" t="n"/>
      <c r="N296" s="25" t="n"/>
      <c r="O296" s="29" t="n"/>
      <c r="P296" s="30">
        <f>IF($A296="","",IF(OR($B296="",$H296=""),"",IF($H296="Pending","",IF($H296="Rejected","No",IF($H296="Accepted",IF(OR($I296="",$J296=""),"",IF(AND($I296="No",$J296=0),"Yes","No")),"")))))</f>
        <v/>
      </c>
      <c r="Q296" s="31">
        <f>IF($A296="","",IF(OR($B296="",$G296=""),"",IF($G296&lt;$B296,"",$G296-$B296)))</f>
        <v/>
      </c>
      <c r="R296" s="32">
        <f>IF($A296="","",IF(COUNTIF($A$2:$A$501,$A296)&gt;1,"Duplicate Claim Record ID",IF($B296="","Missing Initial Submission Date",IF(OR($C296="",$D296="",$E296=""),"Missing Required Classification",IF($F296="","Missing Billed Amount",IF(AND($G296&lt;&gt;"",$G296&lt;$B296),"First Response Date Before Submission",IF(AND($H296&lt;&gt;"",$H296&lt;&gt;"Pending",$G296=""),"Missing First Response Date",IF(AND($H296="Accepted",OR($I296="",$J296="")),"Missing Clean-Claim Inputs",IF(AND($L296&lt;&gt;"",$L296&lt;$B296),"Disposition Date Before Submission",IF(AND($K296&lt;&gt;"",$L296=""),"Missing Final Disposition Date","")))))))))</f>
        <v/>
      </c>
    </row>
    <row r="297">
      <c r="A297" s="25" t="n"/>
      <c r="B297" s="47" t="n"/>
      <c r="C297" s="25" t="n"/>
      <c r="D297" s="25" t="n"/>
      <c r="E297" s="25" t="n"/>
      <c r="F297" s="48" t="n"/>
      <c r="G297" s="47" t="n"/>
      <c r="H297" s="25" t="n"/>
      <c r="I297" s="25" t="n"/>
      <c r="J297" s="28" t="n"/>
      <c r="K297" s="25" t="n"/>
      <c r="L297" s="47" t="n"/>
      <c r="M297" s="25" t="n"/>
      <c r="N297" s="25" t="n"/>
      <c r="O297" s="29" t="n"/>
      <c r="P297" s="30">
        <f>IF($A297="","",IF(OR($B297="",$H297=""),"",IF($H297="Pending","",IF($H297="Rejected","No",IF($H297="Accepted",IF(OR($I297="",$J297=""),"",IF(AND($I297="No",$J297=0),"Yes","No")),"")))))</f>
        <v/>
      </c>
      <c r="Q297" s="31">
        <f>IF($A297="","",IF(OR($B297="",$G297=""),"",IF($G297&lt;$B297,"",$G297-$B297)))</f>
        <v/>
      </c>
      <c r="R297" s="32">
        <f>IF($A297="","",IF(COUNTIF($A$2:$A$501,$A297)&gt;1,"Duplicate Claim Record ID",IF($B297="","Missing Initial Submission Date",IF(OR($C297="",$D297="",$E297=""),"Missing Required Classification",IF($F297="","Missing Billed Amount",IF(AND($G297&lt;&gt;"",$G297&lt;$B297),"First Response Date Before Submission",IF(AND($H297&lt;&gt;"",$H297&lt;&gt;"Pending",$G297=""),"Missing First Response Date",IF(AND($H297="Accepted",OR($I297="",$J297="")),"Missing Clean-Claim Inputs",IF(AND($L297&lt;&gt;"",$L297&lt;$B297),"Disposition Date Before Submission",IF(AND($K297&lt;&gt;"",$L297=""),"Missing Final Disposition Date","")))))))))</f>
        <v/>
      </c>
    </row>
    <row r="298">
      <c r="A298" s="25" t="n"/>
      <c r="B298" s="47" t="n"/>
      <c r="C298" s="25" t="n"/>
      <c r="D298" s="25" t="n"/>
      <c r="E298" s="25" t="n"/>
      <c r="F298" s="48" t="n"/>
      <c r="G298" s="47" t="n"/>
      <c r="H298" s="25" t="n"/>
      <c r="I298" s="25" t="n"/>
      <c r="J298" s="28" t="n"/>
      <c r="K298" s="25" t="n"/>
      <c r="L298" s="47" t="n"/>
      <c r="M298" s="25" t="n"/>
      <c r="N298" s="25" t="n"/>
      <c r="O298" s="29" t="n"/>
      <c r="P298" s="30">
        <f>IF($A298="","",IF(OR($B298="",$H298=""),"",IF($H298="Pending","",IF($H298="Rejected","No",IF($H298="Accepted",IF(OR($I298="",$J298=""),"",IF(AND($I298="No",$J298=0),"Yes","No")),"")))))</f>
        <v/>
      </c>
      <c r="Q298" s="31">
        <f>IF($A298="","",IF(OR($B298="",$G298=""),"",IF($G298&lt;$B298,"",$G298-$B298)))</f>
        <v/>
      </c>
      <c r="R298" s="32">
        <f>IF($A298="","",IF(COUNTIF($A$2:$A$501,$A298)&gt;1,"Duplicate Claim Record ID",IF($B298="","Missing Initial Submission Date",IF(OR($C298="",$D298="",$E298=""),"Missing Required Classification",IF($F298="","Missing Billed Amount",IF(AND($G298&lt;&gt;"",$G298&lt;$B298),"First Response Date Before Submission",IF(AND($H298&lt;&gt;"",$H298&lt;&gt;"Pending",$G298=""),"Missing First Response Date",IF(AND($H298="Accepted",OR($I298="",$J298="")),"Missing Clean-Claim Inputs",IF(AND($L298&lt;&gt;"",$L298&lt;$B298),"Disposition Date Before Submission",IF(AND($K298&lt;&gt;"",$L298=""),"Missing Final Disposition Date","")))))))))</f>
        <v/>
      </c>
    </row>
    <row r="299">
      <c r="A299" s="25" t="n"/>
      <c r="B299" s="47" t="n"/>
      <c r="C299" s="25" t="n"/>
      <c r="D299" s="25" t="n"/>
      <c r="E299" s="25" t="n"/>
      <c r="F299" s="48" t="n"/>
      <c r="G299" s="47" t="n"/>
      <c r="H299" s="25" t="n"/>
      <c r="I299" s="25" t="n"/>
      <c r="J299" s="28" t="n"/>
      <c r="K299" s="25" t="n"/>
      <c r="L299" s="47" t="n"/>
      <c r="M299" s="25" t="n"/>
      <c r="N299" s="25" t="n"/>
      <c r="O299" s="29" t="n"/>
      <c r="P299" s="30">
        <f>IF($A299="","",IF(OR($B299="",$H299=""),"",IF($H299="Pending","",IF($H299="Rejected","No",IF($H299="Accepted",IF(OR($I299="",$J299=""),"",IF(AND($I299="No",$J299=0),"Yes","No")),"")))))</f>
        <v/>
      </c>
      <c r="Q299" s="31">
        <f>IF($A299="","",IF(OR($B299="",$G299=""),"",IF($G299&lt;$B299,"",$G299-$B299)))</f>
        <v/>
      </c>
      <c r="R299" s="32">
        <f>IF($A299="","",IF(COUNTIF($A$2:$A$501,$A299)&gt;1,"Duplicate Claim Record ID",IF($B299="","Missing Initial Submission Date",IF(OR($C299="",$D299="",$E299=""),"Missing Required Classification",IF($F299="","Missing Billed Amount",IF(AND($G299&lt;&gt;"",$G299&lt;$B299),"First Response Date Before Submission",IF(AND($H299&lt;&gt;"",$H299&lt;&gt;"Pending",$G299=""),"Missing First Response Date",IF(AND($H299="Accepted",OR($I299="",$J299="")),"Missing Clean-Claim Inputs",IF(AND($L299&lt;&gt;"",$L299&lt;$B299),"Disposition Date Before Submission",IF(AND($K299&lt;&gt;"",$L299=""),"Missing Final Disposition Date","")))))))))</f>
        <v/>
      </c>
    </row>
    <row r="300">
      <c r="A300" s="25" t="n"/>
      <c r="B300" s="47" t="n"/>
      <c r="C300" s="25" t="n"/>
      <c r="D300" s="25" t="n"/>
      <c r="E300" s="25" t="n"/>
      <c r="F300" s="48" t="n"/>
      <c r="G300" s="47" t="n"/>
      <c r="H300" s="25" t="n"/>
      <c r="I300" s="25" t="n"/>
      <c r="J300" s="28" t="n"/>
      <c r="K300" s="25" t="n"/>
      <c r="L300" s="47" t="n"/>
      <c r="M300" s="25" t="n"/>
      <c r="N300" s="25" t="n"/>
      <c r="O300" s="29" t="n"/>
      <c r="P300" s="30">
        <f>IF($A300="","",IF(OR($B300="",$H300=""),"",IF($H300="Pending","",IF($H300="Rejected","No",IF($H300="Accepted",IF(OR($I300="",$J300=""),"",IF(AND($I300="No",$J300=0),"Yes","No")),"")))))</f>
        <v/>
      </c>
      <c r="Q300" s="31">
        <f>IF($A300="","",IF(OR($B300="",$G300=""),"",IF($G300&lt;$B300,"",$G300-$B300)))</f>
        <v/>
      </c>
      <c r="R300" s="32">
        <f>IF($A300="","",IF(COUNTIF($A$2:$A$501,$A300)&gt;1,"Duplicate Claim Record ID",IF($B300="","Missing Initial Submission Date",IF(OR($C300="",$D300="",$E300=""),"Missing Required Classification",IF($F300="","Missing Billed Amount",IF(AND($G300&lt;&gt;"",$G300&lt;$B300),"First Response Date Before Submission",IF(AND($H300&lt;&gt;"",$H300&lt;&gt;"Pending",$G300=""),"Missing First Response Date",IF(AND($H300="Accepted",OR($I300="",$J300="")),"Missing Clean-Claim Inputs",IF(AND($L300&lt;&gt;"",$L300&lt;$B300),"Disposition Date Before Submission",IF(AND($K300&lt;&gt;"",$L300=""),"Missing Final Disposition Date","")))))))))</f>
        <v/>
      </c>
    </row>
    <row r="301">
      <c r="A301" s="25" t="n"/>
      <c r="B301" s="47" t="n"/>
      <c r="C301" s="25" t="n"/>
      <c r="D301" s="25" t="n"/>
      <c r="E301" s="25" t="n"/>
      <c r="F301" s="48" t="n"/>
      <c r="G301" s="47" t="n"/>
      <c r="H301" s="25" t="n"/>
      <c r="I301" s="25" t="n"/>
      <c r="J301" s="28" t="n"/>
      <c r="K301" s="25" t="n"/>
      <c r="L301" s="47" t="n"/>
      <c r="M301" s="25" t="n"/>
      <c r="N301" s="25" t="n"/>
      <c r="O301" s="29" t="n"/>
      <c r="P301" s="30">
        <f>IF($A301="","",IF(OR($B301="",$H301=""),"",IF($H301="Pending","",IF($H301="Rejected","No",IF($H301="Accepted",IF(OR($I301="",$J301=""),"",IF(AND($I301="No",$J301=0),"Yes","No")),"")))))</f>
        <v/>
      </c>
      <c r="Q301" s="31">
        <f>IF($A301="","",IF(OR($B301="",$G301=""),"",IF($G301&lt;$B301,"",$G301-$B301)))</f>
        <v/>
      </c>
      <c r="R301" s="32">
        <f>IF($A301="","",IF(COUNTIF($A$2:$A$501,$A301)&gt;1,"Duplicate Claim Record ID",IF($B301="","Missing Initial Submission Date",IF(OR($C301="",$D301="",$E301=""),"Missing Required Classification",IF($F301="","Missing Billed Amount",IF(AND($G301&lt;&gt;"",$G301&lt;$B301),"First Response Date Before Submission",IF(AND($H301&lt;&gt;"",$H301&lt;&gt;"Pending",$G301=""),"Missing First Response Date",IF(AND($H301="Accepted",OR($I301="",$J301="")),"Missing Clean-Claim Inputs",IF(AND($L301&lt;&gt;"",$L301&lt;$B301),"Disposition Date Before Submission",IF(AND($K301&lt;&gt;"",$L301=""),"Missing Final Disposition Date","")))))))))</f>
        <v/>
      </c>
    </row>
    <row r="302">
      <c r="A302" s="25" t="n"/>
      <c r="B302" s="47" t="n"/>
      <c r="C302" s="25" t="n"/>
      <c r="D302" s="25" t="n"/>
      <c r="E302" s="25" t="n"/>
      <c r="F302" s="48" t="n"/>
      <c r="G302" s="47" t="n"/>
      <c r="H302" s="25" t="n"/>
      <c r="I302" s="25" t="n"/>
      <c r="J302" s="28" t="n"/>
      <c r="K302" s="25" t="n"/>
      <c r="L302" s="47" t="n"/>
      <c r="M302" s="25" t="n"/>
      <c r="N302" s="25" t="n"/>
      <c r="O302" s="29" t="n"/>
      <c r="P302" s="30">
        <f>IF($A302="","",IF(OR($B302="",$H302=""),"",IF($H302="Pending","",IF($H302="Rejected","No",IF($H302="Accepted",IF(OR($I302="",$J302=""),"",IF(AND($I302="No",$J302=0),"Yes","No")),"")))))</f>
        <v/>
      </c>
      <c r="Q302" s="31">
        <f>IF($A302="","",IF(OR($B302="",$G302=""),"",IF($G302&lt;$B302,"",$G302-$B302)))</f>
        <v/>
      </c>
      <c r="R302" s="32">
        <f>IF($A302="","",IF(COUNTIF($A$2:$A$501,$A302)&gt;1,"Duplicate Claim Record ID",IF($B302="","Missing Initial Submission Date",IF(OR($C302="",$D302="",$E302=""),"Missing Required Classification",IF($F302="","Missing Billed Amount",IF(AND($G302&lt;&gt;"",$G302&lt;$B302),"First Response Date Before Submission",IF(AND($H302&lt;&gt;"",$H302&lt;&gt;"Pending",$G302=""),"Missing First Response Date",IF(AND($H302="Accepted",OR($I302="",$J302="")),"Missing Clean-Claim Inputs",IF(AND($L302&lt;&gt;"",$L302&lt;$B302),"Disposition Date Before Submission",IF(AND($K302&lt;&gt;"",$L302=""),"Missing Final Disposition Date","")))))))))</f>
        <v/>
      </c>
    </row>
    <row r="303">
      <c r="A303" s="25" t="n"/>
      <c r="B303" s="47" t="n"/>
      <c r="C303" s="25" t="n"/>
      <c r="D303" s="25" t="n"/>
      <c r="E303" s="25" t="n"/>
      <c r="F303" s="48" t="n"/>
      <c r="G303" s="47" t="n"/>
      <c r="H303" s="25" t="n"/>
      <c r="I303" s="25" t="n"/>
      <c r="J303" s="28" t="n"/>
      <c r="K303" s="25" t="n"/>
      <c r="L303" s="47" t="n"/>
      <c r="M303" s="25" t="n"/>
      <c r="N303" s="25" t="n"/>
      <c r="O303" s="29" t="n"/>
      <c r="P303" s="30">
        <f>IF($A303="","",IF(OR($B303="",$H303=""),"",IF($H303="Pending","",IF($H303="Rejected","No",IF($H303="Accepted",IF(OR($I303="",$J303=""),"",IF(AND($I303="No",$J303=0),"Yes","No")),"")))))</f>
        <v/>
      </c>
      <c r="Q303" s="31">
        <f>IF($A303="","",IF(OR($B303="",$G303=""),"",IF($G303&lt;$B303,"",$G303-$B303)))</f>
        <v/>
      </c>
      <c r="R303" s="32">
        <f>IF($A303="","",IF(COUNTIF($A$2:$A$501,$A303)&gt;1,"Duplicate Claim Record ID",IF($B303="","Missing Initial Submission Date",IF(OR($C303="",$D303="",$E303=""),"Missing Required Classification",IF($F303="","Missing Billed Amount",IF(AND($G303&lt;&gt;"",$G303&lt;$B303),"First Response Date Before Submission",IF(AND($H303&lt;&gt;"",$H303&lt;&gt;"Pending",$G303=""),"Missing First Response Date",IF(AND($H303="Accepted",OR($I303="",$J303="")),"Missing Clean-Claim Inputs",IF(AND($L303&lt;&gt;"",$L303&lt;$B303),"Disposition Date Before Submission",IF(AND($K303&lt;&gt;"",$L303=""),"Missing Final Disposition Date","")))))))))</f>
        <v/>
      </c>
    </row>
    <row r="304">
      <c r="A304" s="25" t="n"/>
      <c r="B304" s="47" t="n"/>
      <c r="C304" s="25" t="n"/>
      <c r="D304" s="25" t="n"/>
      <c r="E304" s="25" t="n"/>
      <c r="F304" s="48" t="n"/>
      <c r="G304" s="47" t="n"/>
      <c r="H304" s="25" t="n"/>
      <c r="I304" s="25" t="n"/>
      <c r="J304" s="28" t="n"/>
      <c r="K304" s="25" t="n"/>
      <c r="L304" s="47" t="n"/>
      <c r="M304" s="25" t="n"/>
      <c r="N304" s="25" t="n"/>
      <c r="O304" s="29" t="n"/>
      <c r="P304" s="30">
        <f>IF($A304="","",IF(OR($B304="",$H304=""),"",IF($H304="Pending","",IF($H304="Rejected","No",IF($H304="Accepted",IF(OR($I304="",$J304=""),"",IF(AND($I304="No",$J304=0),"Yes","No")),"")))))</f>
        <v/>
      </c>
      <c r="Q304" s="31">
        <f>IF($A304="","",IF(OR($B304="",$G304=""),"",IF($G304&lt;$B304,"",$G304-$B304)))</f>
        <v/>
      </c>
      <c r="R304" s="32">
        <f>IF($A304="","",IF(COUNTIF($A$2:$A$501,$A304)&gt;1,"Duplicate Claim Record ID",IF($B304="","Missing Initial Submission Date",IF(OR($C304="",$D304="",$E304=""),"Missing Required Classification",IF($F304="","Missing Billed Amount",IF(AND($G304&lt;&gt;"",$G304&lt;$B304),"First Response Date Before Submission",IF(AND($H304&lt;&gt;"",$H304&lt;&gt;"Pending",$G304=""),"Missing First Response Date",IF(AND($H304="Accepted",OR($I304="",$J304="")),"Missing Clean-Claim Inputs",IF(AND($L304&lt;&gt;"",$L304&lt;$B304),"Disposition Date Before Submission",IF(AND($K304&lt;&gt;"",$L304=""),"Missing Final Disposition Date","")))))))))</f>
        <v/>
      </c>
    </row>
    <row r="305">
      <c r="A305" s="25" t="n"/>
      <c r="B305" s="47" t="n"/>
      <c r="C305" s="25" t="n"/>
      <c r="D305" s="25" t="n"/>
      <c r="E305" s="25" t="n"/>
      <c r="F305" s="48" t="n"/>
      <c r="G305" s="47" t="n"/>
      <c r="H305" s="25" t="n"/>
      <c r="I305" s="25" t="n"/>
      <c r="J305" s="28" t="n"/>
      <c r="K305" s="25" t="n"/>
      <c r="L305" s="47" t="n"/>
      <c r="M305" s="25" t="n"/>
      <c r="N305" s="25" t="n"/>
      <c r="O305" s="29" t="n"/>
      <c r="P305" s="30">
        <f>IF($A305="","",IF(OR($B305="",$H305=""),"",IF($H305="Pending","",IF($H305="Rejected","No",IF($H305="Accepted",IF(OR($I305="",$J305=""),"",IF(AND($I305="No",$J305=0),"Yes","No")),"")))))</f>
        <v/>
      </c>
      <c r="Q305" s="31">
        <f>IF($A305="","",IF(OR($B305="",$G305=""),"",IF($G305&lt;$B305,"",$G305-$B305)))</f>
        <v/>
      </c>
      <c r="R305" s="32">
        <f>IF($A305="","",IF(COUNTIF($A$2:$A$501,$A305)&gt;1,"Duplicate Claim Record ID",IF($B305="","Missing Initial Submission Date",IF(OR($C305="",$D305="",$E305=""),"Missing Required Classification",IF($F305="","Missing Billed Amount",IF(AND($G305&lt;&gt;"",$G305&lt;$B305),"First Response Date Before Submission",IF(AND($H305&lt;&gt;"",$H305&lt;&gt;"Pending",$G305=""),"Missing First Response Date",IF(AND($H305="Accepted",OR($I305="",$J305="")),"Missing Clean-Claim Inputs",IF(AND($L305&lt;&gt;"",$L305&lt;$B305),"Disposition Date Before Submission",IF(AND($K305&lt;&gt;"",$L305=""),"Missing Final Disposition Date","")))))))))</f>
        <v/>
      </c>
    </row>
    <row r="306">
      <c r="A306" s="25" t="n"/>
      <c r="B306" s="47" t="n"/>
      <c r="C306" s="25" t="n"/>
      <c r="D306" s="25" t="n"/>
      <c r="E306" s="25" t="n"/>
      <c r="F306" s="48" t="n"/>
      <c r="G306" s="47" t="n"/>
      <c r="H306" s="25" t="n"/>
      <c r="I306" s="25" t="n"/>
      <c r="J306" s="28" t="n"/>
      <c r="K306" s="25" t="n"/>
      <c r="L306" s="47" t="n"/>
      <c r="M306" s="25" t="n"/>
      <c r="N306" s="25" t="n"/>
      <c r="O306" s="29" t="n"/>
      <c r="P306" s="30">
        <f>IF($A306="","",IF(OR($B306="",$H306=""),"",IF($H306="Pending","",IF($H306="Rejected","No",IF($H306="Accepted",IF(OR($I306="",$J306=""),"",IF(AND($I306="No",$J306=0),"Yes","No")),"")))))</f>
        <v/>
      </c>
      <c r="Q306" s="31">
        <f>IF($A306="","",IF(OR($B306="",$G306=""),"",IF($G306&lt;$B306,"",$G306-$B306)))</f>
        <v/>
      </c>
      <c r="R306" s="32">
        <f>IF($A306="","",IF(COUNTIF($A$2:$A$501,$A306)&gt;1,"Duplicate Claim Record ID",IF($B306="","Missing Initial Submission Date",IF(OR($C306="",$D306="",$E306=""),"Missing Required Classification",IF($F306="","Missing Billed Amount",IF(AND($G306&lt;&gt;"",$G306&lt;$B306),"First Response Date Before Submission",IF(AND($H306&lt;&gt;"",$H306&lt;&gt;"Pending",$G306=""),"Missing First Response Date",IF(AND($H306="Accepted",OR($I306="",$J306="")),"Missing Clean-Claim Inputs",IF(AND($L306&lt;&gt;"",$L306&lt;$B306),"Disposition Date Before Submission",IF(AND($K306&lt;&gt;"",$L306=""),"Missing Final Disposition Date","")))))))))</f>
        <v/>
      </c>
    </row>
    <row r="307">
      <c r="A307" s="25" t="n"/>
      <c r="B307" s="47" t="n"/>
      <c r="C307" s="25" t="n"/>
      <c r="D307" s="25" t="n"/>
      <c r="E307" s="25" t="n"/>
      <c r="F307" s="48" t="n"/>
      <c r="G307" s="47" t="n"/>
      <c r="H307" s="25" t="n"/>
      <c r="I307" s="25" t="n"/>
      <c r="J307" s="28" t="n"/>
      <c r="K307" s="25" t="n"/>
      <c r="L307" s="47" t="n"/>
      <c r="M307" s="25" t="n"/>
      <c r="N307" s="25" t="n"/>
      <c r="O307" s="29" t="n"/>
      <c r="P307" s="30">
        <f>IF($A307="","",IF(OR($B307="",$H307=""),"",IF($H307="Pending","",IF($H307="Rejected","No",IF($H307="Accepted",IF(OR($I307="",$J307=""),"",IF(AND($I307="No",$J307=0),"Yes","No")),"")))))</f>
        <v/>
      </c>
      <c r="Q307" s="31">
        <f>IF($A307="","",IF(OR($B307="",$G307=""),"",IF($G307&lt;$B307,"",$G307-$B307)))</f>
        <v/>
      </c>
      <c r="R307" s="32">
        <f>IF($A307="","",IF(COUNTIF($A$2:$A$501,$A307)&gt;1,"Duplicate Claim Record ID",IF($B307="","Missing Initial Submission Date",IF(OR($C307="",$D307="",$E307=""),"Missing Required Classification",IF($F307="","Missing Billed Amount",IF(AND($G307&lt;&gt;"",$G307&lt;$B307),"First Response Date Before Submission",IF(AND($H307&lt;&gt;"",$H307&lt;&gt;"Pending",$G307=""),"Missing First Response Date",IF(AND($H307="Accepted",OR($I307="",$J307="")),"Missing Clean-Claim Inputs",IF(AND($L307&lt;&gt;"",$L307&lt;$B307),"Disposition Date Before Submission",IF(AND($K307&lt;&gt;"",$L307=""),"Missing Final Disposition Date","")))))))))</f>
        <v/>
      </c>
    </row>
    <row r="308">
      <c r="A308" s="25" t="n"/>
      <c r="B308" s="47" t="n"/>
      <c r="C308" s="25" t="n"/>
      <c r="D308" s="25" t="n"/>
      <c r="E308" s="25" t="n"/>
      <c r="F308" s="48" t="n"/>
      <c r="G308" s="47" t="n"/>
      <c r="H308" s="25" t="n"/>
      <c r="I308" s="25" t="n"/>
      <c r="J308" s="28" t="n"/>
      <c r="K308" s="25" t="n"/>
      <c r="L308" s="47" t="n"/>
      <c r="M308" s="25" t="n"/>
      <c r="N308" s="25" t="n"/>
      <c r="O308" s="29" t="n"/>
      <c r="P308" s="30">
        <f>IF($A308="","",IF(OR($B308="",$H308=""),"",IF($H308="Pending","",IF($H308="Rejected","No",IF($H308="Accepted",IF(OR($I308="",$J308=""),"",IF(AND($I308="No",$J308=0),"Yes","No")),"")))))</f>
        <v/>
      </c>
      <c r="Q308" s="31">
        <f>IF($A308="","",IF(OR($B308="",$G308=""),"",IF($G308&lt;$B308,"",$G308-$B308)))</f>
        <v/>
      </c>
      <c r="R308" s="32">
        <f>IF($A308="","",IF(COUNTIF($A$2:$A$501,$A308)&gt;1,"Duplicate Claim Record ID",IF($B308="","Missing Initial Submission Date",IF(OR($C308="",$D308="",$E308=""),"Missing Required Classification",IF($F308="","Missing Billed Amount",IF(AND($G308&lt;&gt;"",$G308&lt;$B308),"First Response Date Before Submission",IF(AND($H308&lt;&gt;"",$H308&lt;&gt;"Pending",$G308=""),"Missing First Response Date",IF(AND($H308="Accepted",OR($I308="",$J308="")),"Missing Clean-Claim Inputs",IF(AND($L308&lt;&gt;"",$L308&lt;$B308),"Disposition Date Before Submission",IF(AND($K308&lt;&gt;"",$L308=""),"Missing Final Disposition Date","")))))))))</f>
        <v/>
      </c>
    </row>
    <row r="309">
      <c r="A309" s="25" t="n"/>
      <c r="B309" s="47" t="n"/>
      <c r="C309" s="25" t="n"/>
      <c r="D309" s="25" t="n"/>
      <c r="E309" s="25" t="n"/>
      <c r="F309" s="48" t="n"/>
      <c r="G309" s="47" t="n"/>
      <c r="H309" s="25" t="n"/>
      <c r="I309" s="25" t="n"/>
      <c r="J309" s="28" t="n"/>
      <c r="K309" s="25" t="n"/>
      <c r="L309" s="47" t="n"/>
      <c r="M309" s="25" t="n"/>
      <c r="N309" s="25" t="n"/>
      <c r="O309" s="29" t="n"/>
      <c r="P309" s="30">
        <f>IF($A309="","",IF(OR($B309="",$H309=""),"",IF($H309="Pending","",IF($H309="Rejected","No",IF($H309="Accepted",IF(OR($I309="",$J309=""),"",IF(AND($I309="No",$J309=0),"Yes","No")),"")))))</f>
        <v/>
      </c>
      <c r="Q309" s="31">
        <f>IF($A309="","",IF(OR($B309="",$G309=""),"",IF($G309&lt;$B309,"",$G309-$B309)))</f>
        <v/>
      </c>
      <c r="R309" s="32">
        <f>IF($A309="","",IF(COUNTIF($A$2:$A$501,$A309)&gt;1,"Duplicate Claim Record ID",IF($B309="","Missing Initial Submission Date",IF(OR($C309="",$D309="",$E309=""),"Missing Required Classification",IF($F309="","Missing Billed Amount",IF(AND($G309&lt;&gt;"",$G309&lt;$B309),"First Response Date Before Submission",IF(AND($H309&lt;&gt;"",$H309&lt;&gt;"Pending",$G309=""),"Missing First Response Date",IF(AND($H309="Accepted",OR($I309="",$J309="")),"Missing Clean-Claim Inputs",IF(AND($L309&lt;&gt;"",$L309&lt;$B309),"Disposition Date Before Submission",IF(AND($K309&lt;&gt;"",$L309=""),"Missing Final Disposition Date","")))))))))</f>
        <v/>
      </c>
    </row>
    <row r="310">
      <c r="A310" s="25" t="n"/>
      <c r="B310" s="47" t="n"/>
      <c r="C310" s="25" t="n"/>
      <c r="D310" s="25" t="n"/>
      <c r="E310" s="25" t="n"/>
      <c r="F310" s="48" t="n"/>
      <c r="G310" s="47" t="n"/>
      <c r="H310" s="25" t="n"/>
      <c r="I310" s="25" t="n"/>
      <c r="J310" s="28" t="n"/>
      <c r="K310" s="25" t="n"/>
      <c r="L310" s="47" t="n"/>
      <c r="M310" s="25" t="n"/>
      <c r="N310" s="25" t="n"/>
      <c r="O310" s="29" t="n"/>
      <c r="P310" s="30">
        <f>IF($A310="","",IF(OR($B310="",$H310=""),"",IF($H310="Pending","",IF($H310="Rejected","No",IF($H310="Accepted",IF(OR($I310="",$J310=""),"",IF(AND($I310="No",$J310=0),"Yes","No")),"")))))</f>
        <v/>
      </c>
      <c r="Q310" s="31">
        <f>IF($A310="","",IF(OR($B310="",$G310=""),"",IF($G310&lt;$B310,"",$G310-$B310)))</f>
        <v/>
      </c>
      <c r="R310" s="32">
        <f>IF($A310="","",IF(COUNTIF($A$2:$A$501,$A310)&gt;1,"Duplicate Claim Record ID",IF($B310="","Missing Initial Submission Date",IF(OR($C310="",$D310="",$E310=""),"Missing Required Classification",IF($F310="","Missing Billed Amount",IF(AND($G310&lt;&gt;"",$G310&lt;$B310),"First Response Date Before Submission",IF(AND($H310&lt;&gt;"",$H310&lt;&gt;"Pending",$G310=""),"Missing First Response Date",IF(AND($H310="Accepted",OR($I310="",$J310="")),"Missing Clean-Claim Inputs",IF(AND($L310&lt;&gt;"",$L310&lt;$B310),"Disposition Date Before Submission",IF(AND($K310&lt;&gt;"",$L310=""),"Missing Final Disposition Date","")))))))))</f>
        <v/>
      </c>
    </row>
    <row r="311">
      <c r="A311" s="25" t="n"/>
      <c r="B311" s="47" t="n"/>
      <c r="C311" s="25" t="n"/>
      <c r="D311" s="25" t="n"/>
      <c r="E311" s="25" t="n"/>
      <c r="F311" s="48" t="n"/>
      <c r="G311" s="47" t="n"/>
      <c r="H311" s="25" t="n"/>
      <c r="I311" s="25" t="n"/>
      <c r="J311" s="28" t="n"/>
      <c r="K311" s="25" t="n"/>
      <c r="L311" s="47" t="n"/>
      <c r="M311" s="25" t="n"/>
      <c r="N311" s="25" t="n"/>
      <c r="O311" s="29" t="n"/>
      <c r="P311" s="30">
        <f>IF($A311="","",IF(OR($B311="",$H311=""),"",IF($H311="Pending","",IF($H311="Rejected","No",IF($H311="Accepted",IF(OR($I311="",$J311=""),"",IF(AND($I311="No",$J311=0),"Yes","No")),"")))))</f>
        <v/>
      </c>
      <c r="Q311" s="31">
        <f>IF($A311="","",IF(OR($B311="",$G311=""),"",IF($G311&lt;$B311,"",$G311-$B311)))</f>
        <v/>
      </c>
      <c r="R311" s="32">
        <f>IF($A311="","",IF(COUNTIF($A$2:$A$501,$A311)&gt;1,"Duplicate Claim Record ID",IF($B311="","Missing Initial Submission Date",IF(OR($C311="",$D311="",$E311=""),"Missing Required Classification",IF($F311="","Missing Billed Amount",IF(AND($G311&lt;&gt;"",$G311&lt;$B311),"First Response Date Before Submission",IF(AND($H311&lt;&gt;"",$H311&lt;&gt;"Pending",$G311=""),"Missing First Response Date",IF(AND($H311="Accepted",OR($I311="",$J311="")),"Missing Clean-Claim Inputs",IF(AND($L311&lt;&gt;"",$L311&lt;$B311),"Disposition Date Before Submission",IF(AND($K311&lt;&gt;"",$L311=""),"Missing Final Disposition Date","")))))))))</f>
        <v/>
      </c>
    </row>
    <row r="312">
      <c r="A312" s="25" t="n"/>
      <c r="B312" s="47" t="n"/>
      <c r="C312" s="25" t="n"/>
      <c r="D312" s="25" t="n"/>
      <c r="E312" s="25" t="n"/>
      <c r="F312" s="48" t="n"/>
      <c r="G312" s="47" t="n"/>
      <c r="H312" s="25" t="n"/>
      <c r="I312" s="25" t="n"/>
      <c r="J312" s="28" t="n"/>
      <c r="K312" s="25" t="n"/>
      <c r="L312" s="47" t="n"/>
      <c r="M312" s="25" t="n"/>
      <c r="N312" s="25" t="n"/>
      <c r="O312" s="29" t="n"/>
      <c r="P312" s="30">
        <f>IF($A312="","",IF(OR($B312="",$H312=""),"",IF($H312="Pending","",IF($H312="Rejected","No",IF($H312="Accepted",IF(OR($I312="",$J312=""),"",IF(AND($I312="No",$J312=0),"Yes","No")),"")))))</f>
        <v/>
      </c>
      <c r="Q312" s="31">
        <f>IF($A312="","",IF(OR($B312="",$G312=""),"",IF($G312&lt;$B312,"",$G312-$B312)))</f>
        <v/>
      </c>
      <c r="R312" s="32">
        <f>IF($A312="","",IF(COUNTIF($A$2:$A$501,$A312)&gt;1,"Duplicate Claim Record ID",IF($B312="","Missing Initial Submission Date",IF(OR($C312="",$D312="",$E312=""),"Missing Required Classification",IF($F312="","Missing Billed Amount",IF(AND($G312&lt;&gt;"",$G312&lt;$B312),"First Response Date Before Submission",IF(AND($H312&lt;&gt;"",$H312&lt;&gt;"Pending",$G312=""),"Missing First Response Date",IF(AND($H312="Accepted",OR($I312="",$J312="")),"Missing Clean-Claim Inputs",IF(AND($L312&lt;&gt;"",$L312&lt;$B312),"Disposition Date Before Submission",IF(AND($K312&lt;&gt;"",$L312=""),"Missing Final Disposition Date","")))))))))</f>
        <v/>
      </c>
    </row>
    <row r="313">
      <c r="A313" s="25" t="n"/>
      <c r="B313" s="47" t="n"/>
      <c r="C313" s="25" t="n"/>
      <c r="D313" s="25" t="n"/>
      <c r="E313" s="25" t="n"/>
      <c r="F313" s="48" t="n"/>
      <c r="G313" s="47" t="n"/>
      <c r="H313" s="25" t="n"/>
      <c r="I313" s="25" t="n"/>
      <c r="J313" s="28" t="n"/>
      <c r="K313" s="25" t="n"/>
      <c r="L313" s="47" t="n"/>
      <c r="M313" s="25" t="n"/>
      <c r="N313" s="25" t="n"/>
      <c r="O313" s="29" t="n"/>
      <c r="P313" s="30">
        <f>IF($A313="","",IF(OR($B313="",$H313=""),"",IF($H313="Pending","",IF($H313="Rejected","No",IF($H313="Accepted",IF(OR($I313="",$J313=""),"",IF(AND($I313="No",$J313=0),"Yes","No")),"")))))</f>
        <v/>
      </c>
      <c r="Q313" s="31">
        <f>IF($A313="","",IF(OR($B313="",$G313=""),"",IF($G313&lt;$B313,"",$G313-$B313)))</f>
        <v/>
      </c>
      <c r="R313" s="32">
        <f>IF($A313="","",IF(COUNTIF($A$2:$A$501,$A313)&gt;1,"Duplicate Claim Record ID",IF($B313="","Missing Initial Submission Date",IF(OR($C313="",$D313="",$E313=""),"Missing Required Classification",IF($F313="","Missing Billed Amount",IF(AND($G313&lt;&gt;"",$G313&lt;$B313),"First Response Date Before Submission",IF(AND($H313&lt;&gt;"",$H313&lt;&gt;"Pending",$G313=""),"Missing First Response Date",IF(AND($H313="Accepted",OR($I313="",$J313="")),"Missing Clean-Claim Inputs",IF(AND($L313&lt;&gt;"",$L313&lt;$B313),"Disposition Date Before Submission",IF(AND($K313&lt;&gt;"",$L313=""),"Missing Final Disposition Date","")))))))))</f>
        <v/>
      </c>
    </row>
    <row r="314">
      <c r="A314" s="25" t="n"/>
      <c r="B314" s="47" t="n"/>
      <c r="C314" s="25" t="n"/>
      <c r="D314" s="25" t="n"/>
      <c r="E314" s="25" t="n"/>
      <c r="F314" s="48" t="n"/>
      <c r="G314" s="47" t="n"/>
      <c r="H314" s="25" t="n"/>
      <c r="I314" s="25" t="n"/>
      <c r="J314" s="28" t="n"/>
      <c r="K314" s="25" t="n"/>
      <c r="L314" s="47" t="n"/>
      <c r="M314" s="25" t="n"/>
      <c r="N314" s="25" t="n"/>
      <c r="O314" s="29" t="n"/>
      <c r="P314" s="30">
        <f>IF($A314="","",IF(OR($B314="",$H314=""),"",IF($H314="Pending","",IF($H314="Rejected","No",IF($H314="Accepted",IF(OR($I314="",$J314=""),"",IF(AND($I314="No",$J314=0),"Yes","No")),"")))))</f>
        <v/>
      </c>
      <c r="Q314" s="31">
        <f>IF($A314="","",IF(OR($B314="",$G314=""),"",IF($G314&lt;$B314,"",$G314-$B314)))</f>
        <v/>
      </c>
      <c r="R314" s="32">
        <f>IF($A314="","",IF(COUNTIF($A$2:$A$501,$A314)&gt;1,"Duplicate Claim Record ID",IF($B314="","Missing Initial Submission Date",IF(OR($C314="",$D314="",$E314=""),"Missing Required Classification",IF($F314="","Missing Billed Amount",IF(AND($G314&lt;&gt;"",$G314&lt;$B314),"First Response Date Before Submission",IF(AND($H314&lt;&gt;"",$H314&lt;&gt;"Pending",$G314=""),"Missing First Response Date",IF(AND($H314="Accepted",OR($I314="",$J314="")),"Missing Clean-Claim Inputs",IF(AND($L314&lt;&gt;"",$L314&lt;$B314),"Disposition Date Before Submission",IF(AND($K314&lt;&gt;"",$L314=""),"Missing Final Disposition Date","")))))))))</f>
        <v/>
      </c>
    </row>
    <row r="315">
      <c r="A315" s="25" t="n"/>
      <c r="B315" s="47" t="n"/>
      <c r="C315" s="25" t="n"/>
      <c r="D315" s="25" t="n"/>
      <c r="E315" s="25" t="n"/>
      <c r="F315" s="48" t="n"/>
      <c r="G315" s="47" t="n"/>
      <c r="H315" s="25" t="n"/>
      <c r="I315" s="25" t="n"/>
      <c r="J315" s="28" t="n"/>
      <c r="K315" s="25" t="n"/>
      <c r="L315" s="47" t="n"/>
      <c r="M315" s="25" t="n"/>
      <c r="N315" s="25" t="n"/>
      <c r="O315" s="29" t="n"/>
      <c r="P315" s="30">
        <f>IF($A315="","",IF(OR($B315="",$H315=""),"",IF($H315="Pending","",IF($H315="Rejected","No",IF($H315="Accepted",IF(OR($I315="",$J315=""),"",IF(AND($I315="No",$J315=0),"Yes","No")),"")))))</f>
        <v/>
      </c>
      <c r="Q315" s="31">
        <f>IF($A315="","",IF(OR($B315="",$G315=""),"",IF($G315&lt;$B315,"",$G315-$B315)))</f>
        <v/>
      </c>
      <c r="R315" s="32">
        <f>IF($A315="","",IF(COUNTIF($A$2:$A$501,$A315)&gt;1,"Duplicate Claim Record ID",IF($B315="","Missing Initial Submission Date",IF(OR($C315="",$D315="",$E315=""),"Missing Required Classification",IF($F315="","Missing Billed Amount",IF(AND($G315&lt;&gt;"",$G315&lt;$B315),"First Response Date Before Submission",IF(AND($H315&lt;&gt;"",$H315&lt;&gt;"Pending",$G315=""),"Missing First Response Date",IF(AND($H315="Accepted",OR($I315="",$J315="")),"Missing Clean-Claim Inputs",IF(AND($L315&lt;&gt;"",$L315&lt;$B315),"Disposition Date Before Submission",IF(AND($K315&lt;&gt;"",$L315=""),"Missing Final Disposition Date","")))))))))</f>
        <v/>
      </c>
    </row>
    <row r="316">
      <c r="A316" s="25" t="n"/>
      <c r="B316" s="47" t="n"/>
      <c r="C316" s="25" t="n"/>
      <c r="D316" s="25" t="n"/>
      <c r="E316" s="25" t="n"/>
      <c r="F316" s="48" t="n"/>
      <c r="G316" s="47" t="n"/>
      <c r="H316" s="25" t="n"/>
      <c r="I316" s="25" t="n"/>
      <c r="J316" s="28" t="n"/>
      <c r="K316" s="25" t="n"/>
      <c r="L316" s="47" t="n"/>
      <c r="M316" s="25" t="n"/>
      <c r="N316" s="25" t="n"/>
      <c r="O316" s="29" t="n"/>
      <c r="P316" s="30">
        <f>IF($A316="","",IF(OR($B316="",$H316=""),"",IF($H316="Pending","",IF($H316="Rejected","No",IF($H316="Accepted",IF(OR($I316="",$J316=""),"",IF(AND($I316="No",$J316=0),"Yes","No")),"")))))</f>
        <v/>
      </c>
      <c r="Q316" s="31">
        <f>IF($A316="","",IF(OR($B316="",$G316=""),"",IF($G316&lt;$B316,"",$G316-$B316)))</f>
        <v/>
      </c>
      <c r="R316" s="32">
        <f>IF($A316="","",IF(COUNTIF($A$2:$A$501,$A316)&gt;1,"Duplicate Claim Record ID",IF($B316="","Missing Initial Submission Date",IF(OR($C316="",$D316="",$E316=""),"Missing Required Classification",IF($F316="","Missing Billed Amount",IF(AND($G316&lt;&gt;"",$G316&lt;$B316),"First Response Date Before Submission",IF(AND($H316&lt;&gt;"",$H316&lt;&gt;"Pending",$G316=""),"Missing First Response Date",IF(AND($H316="Accepted",OR($I316="",$J316="")),"Missing Clean-Claim Inputs",IF(AND($L316&lt;&gt;"",$L316&lt;$B316),"Disposition Date Before Submission",IF(AND($K316&lt;&gt;"",$L316=""),"Missing Final Disposition Date","")))))))))</f>
        <v/>
      </c>
    </row>
    <row r="317">
      <c r="A317" s="25" t="n"/>
      <c r="B317" s="47" t="n"/>
      <c r="C317" s="25" t="n"/>
      <c r="D317" s="25" t="n"/>
      <c r="E317" s="25" t="n"/>
      <c r="F317" s="48" t="n"/>
      <c r="G317" s="47" t="n"/>
      <c r="H317" s="25" t="n"/>
      <c r="I317" s="25" t="n"/>
      <c r="J317" s="28" t="n"/>
      <c r="K317" s="25" t="n"/>
      <c r="L317" s="47" t="n"/>
      <c r="M317" s="25" t="n"/>
      <c r="N317" s="25" t="n"/>
      <c r="O317" s="29" t="n"/>
      <c r="P317" s="30">
        <f>IF($A317="","",IF(OR($B317="",$H317=""),"",IF($H317="Pending","",IF($H317="Rejected","No",IF($H317="Accepted",IF(OR($I317="",$J317=""),"",IF(AND($I317="No",$J317=0),"Yes","No")),"")))))</f>
        <v/>
      </c>
      <c r="Q317" s="31">
        <f>IF($A317="","",IF(OR($B317="",$G317=""),"",IF($G317&lt;$B317,"",$G317-$B317)))</f>
        <v/>
      </c>
      <c r="R317" s="32">
        <f>IF($A317="","",IF(COUNTIF($A$2:$A$501,$A317)&gt;1,"Duplicate Claim Record ID",IF($B317="","Missing Initial Submission Date",IF(OR($C317="",$D317="",$E317=""),"Missing Required Classification",IF($F317="","Missing Billed Amount",IF(AND($G317&lt;&gt;"",$G317&lt;$B317),"First Response Date Before Submission",IF(AND($H317&lt;&gt;"",$H317&lt;&gt;"Pending",$G317=""),"Missing First Response Date",IF(AND($H317="Accepted",OR($I317="",$J317="")),"Missing Clean-Claim Inputs",IF(AND($L317&lt;&gt;"",$L317&lt;$B317),"Disposition Date Before Submission",IF(AND($K317&lt;&gt;"",$L317=""),"Missing Final Disposition Date","")))))))))</f>
        <v/>
      </c>
    </row>
    <row r="318">
      <c r="A318" s="25" t="n"/>
      <c r="B318" s="47" t="n"/>
      <c r="C318" s="25" t="n"/>
      <c r="D318" s="25" t="n"/>
      <c r="E318" s="25" t="n"/>
      <c r="F318" s="48" t="n"/>
      <c r="G318" s="47" t="n"/>
      <c r="H318" s="25" t="n"/>
      <c r="I318" s="25" t="n"/>
      <c r="J318" s="28" t="n"/>
      <c r="K318" s="25" t="n"/>
      <c r="L318" s="47" t="n"/>
      <c r="M318" s="25" t="n"/>
      <c r="N318" s="25" t="n"/>
      <c r="O318" s="29" t="n"/>
      <c r="P318" s="30">
        <f>IF($A318="","",IF(OR($B318="",$H318=""),"",IF($H318="Pending","",IF($H318="Rejected","No",IF($H318="Accepted",IF(OR($I318="",$J318=""),"",IF(AND($I318="No",$J318=0),"Yes","No")),"")))))</f>
        <v/>
      </c>
      <c r="Q318" s="31">
        <f>IF($A318="","",IF(OR($B318="",$G318=""),"",IF($G318&lt;$B318,"",$G318-$B318)))</f>
        <v/>
      </c>
      <c r="R318" s="32">
        <f>IF($A318="","",IF(COUNTIF($A$2:$A$501,$A318)&gt;1,"Duplicate Claim Record ID",IF($B318="","Missing Initial Submission Date",IF(OR($C318="",$D318="",$E318=""),"Missing Required Classification",IF($F318="","Missing Billed Amount",IF(AND($G318&lt;&gt;"",$G318&lt;$B318),"First Response Date Before Submission",IF(AND($H318&lt;&gt;"",$H318&lt;&gt;"Pending",$G318=""),"Missing First Response Date",IF(AND($H318="Accepted",OR($I318="",$J318="")),"Missing Clean-Claim Inputs",IF(AND($L318&lt;&gt;"",$L318&lt;$B318),"Disposition Date Before Submission",IF(AND($K318&lt;&gt;"",$L318=""),"Missing Final Disposition Date","")))))))))</f>
        <v/>
      </c>
    </row>
    <row r="319">
      <c r="A319" s="25" t="n"/>
      <c r="B319" s="47" t="n"/>
      <c r="C319" s="25" t="n"/>
      <c r="D319" s="25" t="n"/>
      <c r="E319" s="25" t="n"/>
      <c r="F319" s="48" t="n"/>
      <c r="G319" s="47" t="n"/>
      <c r="H319" s="25" t="n"/>
      <c r="I319" s="25" t="n"/>
      <c r="J319" s="28" t="n"/>
      <c r="K319" s="25" t="n"/>
      <c r="L319" s="47" t="n"/>
      <c r="M319" s="25" t="n"/>
      <c r="N319" s="25" t="n"/>
      <c r="O319" s="29" t="n"/>
      <c r="P319" s="30">
        <f>IF($A319="","",IF(OR($B319="",$H319=""),"",IF($H319="Pending","",IF($H319="Rejected","No",IF($H319="Accepted",IF(OR($I319="",$J319=""),"",IF(AND($I319="No",$J319=0),"Yes","No")),"")))))</f>
        <v/>
      </c>
      <c r="Q319" s="31">
        <f>IF($A319="","",IF(OR($B319="",$G319=""),"",IF($G319&lt;$B319,"",$G319-$B319)))</f>
        <v/>
      </c>
      <c r="R319" s="32">
        <f>IF($A319="","",IF(COUNTIF($A$2:$A$501,$A319)&gt;1,"Duplicate Claim Record ID",IF($B319="","Missing Initial Submission Date",IF(OR($C319="",$D319="",$E319=""),"Missing Required Classification",IF($F319="","Missing Billed Amount",IF(AND($G319&lt;&gt;"",$G319&lt;$B319),"First Response Date Before Submission",IF(AND($H319&lt;&gt;"",$H319&lt;&gt;"Pending",$G319=""),"Missing First Response Date",IF(AND($H319="Accepted",OR($I319="",$J319="")),"Missing Clean-Claim Inputs",IF(AND($L319&lt;&gt;"",$L319&lt;$B319),"Disposition Date Before Submission",IF(AND($K319&lt;&gt;"",$L319=""),"Missing Final Disposition Date","")))))))))</f>
        <v/>
      </c>
    </row>
    <row r="320">
      <c r="A320" s="25" t="n"/>
      <c r="B320" s="47" t="n"/>
      <c r="C320" s="25" t="n"/>
      <c r="D320" s="25" t="n"/>
      <c r="E320" s="25" t="n"/>
      <c r="F320" s="48" t="n"/>
      <c r="G320" s="47" t="n"/>
      <c r="H320" s="25" t="n"/>
      <c r="I320" s="25" t="n"/>
      <c r="J320" s="28" t="n"/>
      <c r="K320" s="25" t="n"/>
      <c r="L320" s="47" t="n"/>
      <c r="M320" s="25" t="n"/>
      <c r="N320" s="25" t="n"/>
      <c r="O320" s="29" t="n"/>
      <c r="P320" s="30">
        <f>IF($A320="","",IF(OR($B320="",$H320=""),"",IF($H320="Pending","",IF($H320="Rejected","No",IF($H320="Accepted",IF(OR($I320="",$J320=""),"",IF(AND($I320="No",$J320=0),"Yes","No")),"")))))</f>
        <v/>
      </c>
      <c r="Q320" s="31">
        <f>IF($A320="","",IF(OR($B320="",$G320=""),"",IF($G320&lt;$B320,"",$G320-$B320)))</f>
        <v/>
      </c>
      <c r="R320" s="32">
        <f>IF($A320="","",IF(COUNTIF($A$2:$A$501,$A320)&gt;1,"Duplicate Claim Record ID",IF($B320="","Missing Initial Submission Date",IF(OR($C320="",$D320="",$E320=""),"Missing Required Classification",IF($F320="","Missing Billed Amount",IF(AND($G320&lt;&gt;"",$G320&lt;$B320),"First Response Date Before Submission",IF(AND($H320&lt;&gt;"",$H320&lt;&gt;"Pending",$G320=""),"Missing First Response Date",IF(AND($H320="Accepted",OR($I320="",$J320="")),"Missing Clean-Claim Inputs",IF(AND($L320&lt;&gt;"",$L320&lt;$B320),"Disposition Date Before Submission",IF(AND($K320&lt;&gt;"",$L320=""),"Missing Final Disposition Date","")))))))))</f>
        <v/>
      </c>
    </row>
    <row r="321">
      <c r="A321" s="25" t="n"/>
      <c r="B321" s="47" t="n"/>
      <c r="C321" s="25" t="n"/>
      <c r="D321" s="25" t="n"/>
      <c r="E321" s="25" t="n"/>
      <c r="F321" s="48" t="n"/>
      <c r="G321" s="47" t="n"/>
      <c r="H321" s="25" t="n"/>
      <c r="I321" s="25" t="n"/>
      <c r="J321" s="28" t="n"/>
      <c r="K321" s="25" t="n"/>
      <c r="L321" s="47" t="n"/>
      <c r="M321" s="25" t="n"/>
      <c r="N321" s="25" t="n"/>
      <c r="O321" s="29" t="n"/>
      <c r="P321" s="30">
        <f>IF($A321="","",IF(OR($B321="",$H321=""),"",IF($H321="Pending","",IF($H321="Rejected","No",IF($H321="Accepted",IF(OR($I321="",$J321=""),"",IF(AND($I321="No",$J321=0),"Yes","No")),"")))))</f>
        <v/>
      </c>
      <c r="Q321" s="31">
        <f>IF($A321="","",IF(OR($B321="",$G321=""),"",IF($G321&lt;$B321,"",$G321-$B321)))</f>
        <v/>
      </c>
      <c r="R321" s="32">
        <f>IF($A321="","",IF(COUNTIF($A$2:$A$501,$A321)&gt;1,"Duplicate Claim Record ID",IF($B321="","Missing Initial Submission Date",IF(OR($C321="",$D321="",$E321=""),"Missing Required Classification",IF($F321="","Missing Billed Amount",IF(AND($G321&lt;&gt;"",$G321&lt;$B321),"First Response Date Before Submission",IF(AND($H321&lt;&gt;"",$H321&lt;&gt;"Pending",$G321=""),"Missing First Response Date",IF(AND($H321="Accepted",OR($I321="",$J321="")),"Missing Clean-Claim Inputs",IF(AND($L321&lt;&gt;"",$L321&lt;$B321),"Disposition Date Before Submission",IF(AND($K321&lt;&gt;"",$L321=""),"Missing Final Disposition Date","")))))))))</f>
        <v/>
      </c>
    </row>
    <row r="322">
      <c r="A322" s="25" t="n"/>
      <c r="B322" s="47" t="n"/>
      <c r="C322" s="25" t="n"/>
      <c r="D322" s="25" t="n"/>
      <c r="E322" s="25" t="n"/>
      <c r="F322" s="48" t="n"/>
      <c r="G322" s="47" t="n"/>
      <c r="H322" s="25" t="n"/>
      <c r="I322" s="25" t="n"/>
      <c r="J322" s="28" t="n"/>
      <c r="K322" s="25" t="n"/>
      <c r="L322" s="47" t="n"/>
      <c r="M322" s="25" t="n"/>
      <c r="N322" s="25" t="n"/>
      <c r="O322" s="29" t="n"/>
      <c r="P322" s="30">
        <f>IF($A322="","",IF(OR($B322="",$H322=""),"",IF($H322="Pending","",IF($H322="Rejected","No",IF($H322="Accepted",IF(OR($I322="",$J322=""),"",IF(AND($I322="No",$J322=0),"Yes","No")),"")))))</f>
        <v/>
      </c>
      <c r="Q322" s="31">
        <f>IF($A322="","",IF(OR($B322="",$G322=""),"",IF($G322&lt;$B322,"",$G322-$B322)))</f>
        <v/>
      </c>
      <c r="R322" s="32">
        <f>IF($A322="","",IF(COUNTIF($A$2:$A$501,$A322)&gt;1,"Duplicate Claim Record ID",IF($B322="","Missing Initial Submission Date",IF(OR($C322="",$D322="",$E322=""),"Missing Required Classification",IF($F322="","Missing Billed Amount",IF(AND($G322&lt;&gt;"",$G322&lt;$B322),"First Response Date Before Submission",IF(AND($H322&lt;&gt;"",$H322&lt;&gt;"Pending",$G322=""),"Missing First Response Date",IF(AND($H322="Accepted",OR($I322="",$J322="")),"Missing Clean-Claim Inputs",IF(AND($L322&lt;&gt;"",$L322&lt;$B322),"Disposition Date Before Submission",IF(AND($K322&lt;&gt;"",$L322=""),"Missing Final Disposition Date","")))))))))</f>
        <v/>
      </c>
    </row>
    <row r="323">
      <c r="A323" s="25" t="n"/>
      <c r="B323" s="47" t="n"/>
      <c r="C323" s="25" t="n"/>
      <c r="D323" s="25" t="n"/>
      <c r="E323" s="25" t="n"/>
      <c r="F323" s="48" t="n"/>
      <c r="G323" s="47" t="n"/>
      <c r="H323" s="25" t="n"/>
      <c r="I323" s="25" t="n"/>
      <c r="J323" s="28" t="n"/>
      <c r="K323" s="25" t="n"/>
      <c r="L323" s="47" t="n"/>
      <c r="M323" s="25" t="n"/>
      <c r="N323" s="25" t="n"/>
      <c r="O323" s="29" t="n"/>
      <c r="P323" s="30">
        <f>IF($A323="","",IF(OR($B323="",$H323=""),"",IF($H323="Pending","",IF($H323="Rejected","No",IF($H323="Accepted",IF(OR($I323="",$J323=""),"",IF(AND($I323="No",$J323=0),"Yes","No")),"")))))</f>
        <v/>
      </c>
      <c r="Q323" s="31">
        <f>IF($A323="","",IF(OR($B323="",$G323=""),"",IF($G323&lt;$B323,"",$G323-$B323)))</f>
        <v/>
      </c>
      <c r="R323" s="32">
        <f>IF($A323="","",IF(COUNTIF($A$2:$A$501,$A323)&gt;1,"Duplicate Claim Record ID",IF($B323="","Missing Initial Submission Date",IF(OR($C323="",$D323="",$E323=""),"Missing Required Classification",IF($F323="","Missing Billed Amount",IF(AND($G323&lt;&gt;"",$G323&lt;$B323),"First Response Date Before Submission",IF(AND($H323&lt;&gt;"",$H323&lt;&gt;"Pending",$G323=""),"Missing First Response Date",IF(AND($H323="Accepted",OR($I323="",$J323="")),"Missing Clean-Claim Inputs",IF(AND($L323&lt;&gt;"",$L323&lt;$B323),"Disposition Date Before Submission",IF(AND($K323&lt;&gt;"",$L323=""),"Missing Final Disposition Date","")))))))))</f>
        <v/>
      </c>
    </row>
    <row r="324">
      <c r="A324" s="25" t="n"/>
      <c r="B324" s="47" t="n"/>
      <c r="C324" s="25" t="n"/>
      <c r="D324" s="25" t="n"/>
      <c r="E324" s="25" t="n"/>
      <c r="F324" s="48" t="n"/>
      <c r="G324" s="47" t="n"/>
      <c r="H324" s="25" t="n"/>
      <c r="I324" s="25" t="n"/>
      <c r="J324" s="28" t="n"/>
      <c r="K324" s="25" t="n"/>
      <c r="L324" s="47" t="n"/>
      <c r="M324" s="25" t="n"/>
      <c r="N324" s="25" t="n"/>
      <c r="O324" s="29" t="n"/>
      <c r="P324" s="30">
        <f>IF($A324="","",IF(OR($B324="",$H324=""),"",IF($H324="Pending","",IF($H324="Rejected","No",IF($H324="Accepted",IF(OR($I324="",$J324=""),"",IF(AND($I324="No",$J324=0),"Yes","No")),"")))))</f>
        <v/>
      </c>
      <c r="Q324" s="31">
        <f>IF($A324="","",IF(OR($B324="",$G324=""),"",IF($G324&lt;$B324,"",$G324-$B324)))</f>
        <v/>
      </c>
      <c r="R324" s="32">
        <f>IF($A324="","",IF(COUNTIF($A$2:$A$501,$A324)&gt;1,"Duplicate Claim Record ID",IF($B324="","Missing Initial Submission Date",IF(OR($C324="",$D324="",$E324=""),"Missing Required Classification",IF($F324="","Missing Billed Amount",IF(AND($G324&lt;&gt;"",$G324&lt;$B324),"First Response Date Before Submission",IF(AND($H324&lt;&gt;"",$H324&lt;&gt;"Pending",$G324=""),"Missing First Response Date",IF(AND($H324="Accepted",OR($I324="",$J324="")),"Missing Clean-Claim Inputs",IF(AND($L324&lt;&gt;"",$L324&lt;$B324),"Disposition Date Before Submission",IF(AND($K324&lt;&gt;"",$L324=""),"Missing Final Disposition Date","")))))))))</f>
        <v/>
      </c>
    </row>
    <row r="325">
      <c r="A325" s="25" t="n"/>
      <c r="B325" s="47" t="n"/>
      <c r="C325" s="25" t="n"/>
      <c r="D325" s="25" t="n"/>
      <c r="E325" s="25" t="n"/>
      <c r="F325" s="48" t="n"/>
      <c r="G325" s="47" t="n"/>
      <c r="H325" s="25" t="n"/>
      <c r="I325" s="25" t="n"/>
      <c r="J325" s="28" t="n"/>
      <c r="K325" s="25" t="n"/>
      <c r="L325" s="47" t="n"/>
      <c r="M325" s="25" t="n"/>
      <c r="N325" s="25" t="n"/>
      <c r="O325" s="29" t="n"/>
      <c r="P325" s="30">
        <f>IF($A325="","",IF(OR($B325="",$H325=""),"",IF($H325="Pending","",IF($H325="Rejected","No",IF($H325="Accepted",IF(OR($I325="",$J325=""),"",IF(AND($I325="No",$J325=0),"Yes","No")),"")))))</f>
        <v/>
      </c>
      <c r="Q325" s="31">
        <f>IF($A325="","",IF(OR($B325="",$G325=""),"",IF($G325&lt;$B325,"",$G325-$B325)))</f>
        <v/>
      </c>
      <c r="R325" s="32">
        <f>IF($A325="","",IF(COUNTIF($A$2:$A$501,$A325)&gt;1,"Duplicate Claim Record ID",IF($B325="","Missing Initial Submission Date",IF(OR($C325="",$D325="",$E325=""),"Missing Required Classification",IF($F325="","Missing Billed Amount",IF(AND($G325&lt;&gt;"",$G325&lt;$B325),"First Response Date Before Submission",IF(AND($H325&lt;&gt;"",$H325&lt;&gt;"Pending",$G325=""),"Missing First Response Date",IF(AND($H325="Accepted",OR($I325="",$J325="")),"Missing Clean-Claim Inputs",IF(AND($L325&lt;&gt;"",$L325&lt;$B325),"Disposition Date Before Submission",IF(AND($K325&lt;&gt;"",$L325=""),"Missing Final Disposition Date","")))))))))</f>
        <v/>
      </c>
    </row>
    <row r="326">
      <c r="A326" s="25" t="n"/>
      <c r="B326" s="47" t="n"/>
      <c r="C326" s="25" t="n"/>
      <c r="D326" s="25" t="n"/>
      <c r="E326" s="25" t="n"/>
      <c r="F326" s="48" t="n"/>
      <c r="G326" s="47" t="n"/>
      <c r="H326" s="25" t="n"/>
      <c r="I326" s="25" t="n"/>
      <c r="J326" s="28" t="n"/>
      <c r="K326" s="25" t="n"/>
      <c r="L326" s="47" t="n"/>
      <c r="M326" s="25" t="n"/>
      <c r="N326" s="25" t="n"/>
      <c r="O326" s="29" t="n"/>
      <c r="P326" s="30">
        <f>IF($A326="","",IF(OR($B326="",$H326=""),"",IF($H326="Pending","",IF($H326="Rejected","No",IF($H326="Accepted",IF(OR($I326="",$J326=""),"",IF(AND($I326="No",$J326=0),"Yes","No")),"")))))</f>
        <v/>
      </c>
      <c r="Q326" s="31">
        <f>IF($A326="","",IF(OR($B326="",$G326=""),"",IF($G326&lt;$B326,"",$G326-$B326)))</f>
        <v/>
      </c>
      <c r="R326" s="32">
        <f>IF($A326="","",IF(COUNTIF($A$2:$A$501,$A326)&gt;1,"Duplicate Claim Record ID",IF($B326="","Missing Initial Submission Date",IF(OR($C326="",$D326="",$E326=""),"Missing Required Classification",IF($F326="","Missing Billed Amount",IF(AND($G326&lt;&gt;"",$G326&lt;$B326),"First Response Date Before Submission",IF(AND($H326&lt;&gt;"",$H326&lt;&gt;"Pending",$G326=""),"Missing First Response Date",IF(AND($H326="Accepted",OR($I326="",$J326="")),"Missing Clean-Claim Inputs",IF(AND($L326&lt;&gt;"",$L326&lt;$B326),"Disposition Date Before Submission",IF(AND($K326&lt;&gt;"",$L326=""),"Missing Final Disposition Date","")))))))))</f>
        <v/>
      </c>
    </row>
    <row r="327">
      <c r="A327" s="25" t="n"/>
      <c r="B327" s="47" t="n"/>
      <c r="C327" s="25" t="n"/>
      <c r="D327" s="25" t="n"/>
      <c r="E327" s="25" t="n"/>
      <c r="F327" s="48" t="n"/>
      <c r="G327" s="47" t="n"/>
      <c r="H327" s="25" t="n"/>
      <c r="I327" s="25" t="n"/>
      <c r="J327" s="28" t="n"/>
      <c r="K327" s="25" t="n"/>
      <c r="L327" s="47" t="n"/>
      <c r="M327" s="25" t="n"/>
      <c r="N327" s="25" t="n"/>
      <c r="O327" s="29" t="n"/>
      <c r="P327" s="30">
        <f>IF($A327="","",IF(OR($B327="",$H327=""),"",IF($H327="Pending","",IF($H327="Rejected","No",IF($H327="Accepted",IF(OR($I327="",$J327=""),"",IF(AND($I327="No",$J327=0),"Yes","No")),"")))))</f>
        <v/>
      </c>
      <c r="Q327" s="31">
        <f>IF($A327="","",IF(OR($B327="",$G327=""),"",IF($G327&lt;$B327,"",$G327-$B327)))</f>
        <v/>
      </c>
      <c r="R327" s="32">
        <f>IF($A327="","",IF(COUNTIF($A$2:$A$501,$A327)&gt;1,"Duplicate Claim Record ID",IF($B327="","Missing Initial Submission Date",IF(OR($C327="",$D327="",$E327=""),"Missing Required Classification",IF($F327="","Missing Billed Amount",IF(AND($G327&lt;&gt;"",$G327&lt;$B327),"First Response Date Before Submission",IF(AND($H327&lt;&gt;"",$H327&lt;&gt;"Pending",$G327=""),"Missing First Response Date",IF(AND($H327="Accepted",OR($I327="",$J327="")),"Missing Clean-Claim Inputs",IF(AND($L327&lt;&gt;"",$L327&lt;$B327),"Disposition Date Before Submission",IF(AND($K327&lt;&gt;"",$L327=""),"Missing Final Disposition Date","")))))))))</f>
        <v/>
      </c>
    </row>
    <row r="328">
      <c r="A328" s="25" t="n"/>
      <c r="B328" s="47" t="n"/>
      <c r="C328" s="25" t="n"/>
      <c r="D328" s="25" t="n"/>
      <c r="E328" s="25" t="n"/>
      <c r="F328" s="48" t="n"/>
      <c r="G328" s="47" t="n"/>
      <c r="H328" s="25" t="n"/>
      <c r="I328" s="25" t="n"/>
      <c r="J328" s="28" t="n"/>
      <c r="K328" s="25" t="n"/>
      <c r="L328" s="47" t="n"/>
      <c r="M328" s="25" t="n"/>
      <c r="N328" s="25" t="n"/>
      <c r="O328" s="29" t="n"/>
      <c r="P328" s="30">
        <f>IF($A328="","",IF(OR($B328="",$H328=""),"",IF($H328="Pending","",IF($H328="Rejected","No",IF($H328="Accepted",IF(OR($I328="",$J328=""),"",IF(AND($I328="No",$J328=0),"Yes","No")),"")))))</f>
        <v/>
      </c>
      <c r="Q328" s="31">
        <f>IF($A328="","",IF(OR($B328="",$G328=""),"",IF($G328&lt;$B328,"",$G328-$B328)))</f>
        <v/>
      </c>
      <c r="R328" s="32">
        <f>IF($A328="","",IF(COUNTIF($A$2:$A$501,$A328)&gt;1,"Duplicate Claim Record ID",IF($B328="","Missing Initial Submission Date",IF(OR($C328="",$D328="",$E328=""),"Missing Required Classification",IF($F328="","Missing Billed Amount",IF(AND($G328&lt;&gt;"",$G328&lt;$B328),"First Response Date Before Submission",IF(AND($H328&lt;&gt;"",$H328&lt;&gt;"Pending",$G328=""),"Missing First Response Date",IF(AND($H328="Accepted",OR($I328="",$J328="")),"Missing Clean-Claim Inputs",IF(AND($L328&lt;&gt;"",$L328&lt;$B328),"Disposition Date Before Submission",IF(AND($K328&lt;&gt;"",$L328=""),"Missing Final Disposition Date","")))))))))</f>
        <v/>
      </c>
    </row>
    <row r="329">
      <c r="A329" s="25" t="n"/>
      <c r="B329" s="47" t="n"/>
      <c r="C329" s="25" t="n"/>
      <c r="D329" s="25" t="n"/>
      <c r="E329" s="25" t="n"/>
      <c r="F329" s="48" t="n"/>
      <c r="G329" s="47" t="n"/>
      <c r="H329" s="25" t="n"/>
      <c r="I329" s="25" t="n"/>
      <c r="J329" s="28" t="n"/>
      <c r="K329" s="25" t="n"/>
      <c r="L329" s="47" t="n"/>
      <c r="M329" s="25" t="n"/>
      <c r="N329" s="25" t="n"/>
      <c r="O329" s="29" t="n"/>
      <c r="P329" s="30">
        <f>IF($A329="","",IF(OR($B329="",$H329=""),"",IF($H329="Pending","",IF($H329="Rejected","No",IF($H329="Accepted",IF(OR($I329="",$J329=""),"",IF(AND($I329="No",$J329=0),"Yes","No")),"")))))</f>
        <v/>
      </c>
      <c r="Q329" s="31">
        <f>IF($A329="","",IF(OR($B329="",$G329=""),"",IF($G329&lt;$B329,"",$G329-$B329)))</f>
        <v/>
      </c>
      <c r="R329" s="32">
        <f>IF($A329="","",IF(COUNTIF($A$2:$A$501,$A329)&gt;1,"Duplicate Claim Record ID",IF($B329="","Missing Initial Submission Date",IF(OR($C329="",$D329="",$E329=""),"Missing Required Classification",IF($F329="","Missing Billed Amount",IF(AND($G329&lt;&gt;"",$G329&lt;$B329),"First Response Date Before Submission",IF(AND($H329&lt;&gt;"",$H329&lt;&gt;"Pending",$G329=""),"Missing First Response Date",IF(AND($H329="Accepted",OR($I329="",$J329="")),"Missing Clean-Claim Inputs",IF(AND($L329&lt;&gt;"",$L329&lt;$B329),"Disposition Date Before Submission",IF(AND($K329&lt;&gt;"",$L329=""),"Missing Final Disposition Date","")))))))))</f>
        <v/>
      </c>
    </row>
    <row r="330">
      <c r="A330" s="25" t="n"/>
      <c r="B330" s="47" t="n"/>
      <c r="C330" s="25" t="n"/>
      <c r="D330" s="25" t="n"/>
      <c r="E330" s="25" t="n"/>
      <c r="F330" s="48" t="n"/>
      <c r="G330" s="47" t="n"/>
      <c r="H330" s="25" t="n"/>
      <c r="I330" s="25" t="n"/>
      <c r="J330" s="28" t="n"/>
      <c r="K330" s="25" t="n"/>
      <c r="L330" s="47" t="n"/>
      <c r="M330" s="25" t="n"/>
      <c r="N330" s="25" t="n"/>
      <c r="O330" s="29" t="n"/>
      <c r="P330" s="30">
        <f>IF($A330="","",IF(OR($B330="",$H330=""),"",IF($H330="Pending","",IF($H330="Rejected","No",IF($H330="Accepted",IF(OR($I330="",$J330=""),"",IF(AND($I330="No",$J330=0),"Yes","No")),"")))))</f>
        <v/>
      </c>
      <c r="Q330" s="31">
        <f>IF($A330="","",IF(OR($B330="",$G330=""),"",IF($G330&lt;$B330,"",$G330-$B330)))</f>
        <v/>
      </c>
      <c r="R330" s="32">
        <f>IF($A330="","",IF(COUNTIF($A$2:$A$501,$A330)&gt;1,"Duplicate Claim Record ID",IF($B330="","Missing Initial Submission Date",IF(OR($C330="",$D330="",$E330=""),"Missing Required Classification",IF($F330="","Missing Billed Amount",IF(AND($G330&lt;&gt;"",$G330&lt;$B330),"First Response Date Before Submission",IF(AND($H330&lt;&gt;"",$H330&lt;&gt;"Pending",$G330=""),"Missing First Response Date",IF(AND($H330="Accepted",OR($I330="",$J330="")),"Missing Clean-Claim Inputs",IF(AND($L330&lt;&gt;"",$L330&lt;$B330),"Disposition Date Before Submission",IF(AND($K330&lt;&gt;"",$L330=""),"Missing Final Disposition Date","")))))))))</f>
        <v/>
      </c>
    </row>
    <row r="331">
      <c r="A331" s="25" t="n"/>
      <c r="B331" s="47" t="n"/>
      <c r="C331" s="25" t="n"/>
      <c r="D331" s="25" t="n"/>
      <c r="E331" s="25" t="n"/>
      <c r="F331" s="48" t="n"/>
      <c r="G331" s="47" t="n"/>
      <c r="H331" s="25" t="n"/>
      <c r="I331" s="25" t="n"/>
      <c r="J331" s="28" t="n"/>
      <c r="K331" s="25" t="n"/>
      <c r="L331" s="47" t="n"/>
      <c r="M331" s="25" t="n"/>
      <c r="N331" s="25" t="n"/>
      <c r="O331" s="29" t="n"/>
      <c r="P331" s="30">
        <f>IF($A331="","",IF(OR($B331="",$H331=""),"",IF($H331="Pending","",IF($H331="Rejected","No",IF($H331="Accepted",IF(OR($I331="",$J331=""),"",IF(AND($I331="No",$J331=0),"Yes","No")),"")))))</f>
        <v/>
      </c>
      <c r="Q331" s="31">
        <f>IF($A331="","",IF(OR($B331="",$G331=""),"",IF($G331&lt;$B331,"",$G331-$B331)))</f>
        <v/>
      </c>
      <c r="R331" s="32">
        <f>IF($A331="","",IF(COUNTIF($A$2:$A$501,$A331)&gt;1,"Duplicate Claim Record ID",IF($B331="","Missing Initial Submission Date",IF(OR($C331="",$D331="",$E331=""),"Missing Required Classification",IF($F331="","Missing Billed Amount",IF(AND($G331&lt;&gt;"",$G331&lt;$B331),"First Response Date Before Submission",IF(AND($H331&lt;&gt;"",$H331&lt;&gt;"Pending",$G331=""),"Missing First Response Date",IF(AND($H331="Accepted",OR($I331="",$J331="")),"Missing Clean-Claim Inputs",IF(AND($L331&lt;&gt;"",$L331&lt;$B331),"Disposition Date Before Submission",IF(AND($K331&lt;&gt;"",$L331=""),"Missing Final Disposition Date","")))))))))</f>
        <v/>
      </c>
    </row>
    <row r="332">
      <c r="A332" s="25" t="n"/>
      <c r="B332" s="47" t="n"/>
      <c r="C332" s="25" t="n"/>
      <c r="D332" s="25" t="n"/>
      <c r="E332" s="25" t="n"/>
      <c r="F332" s="48" t="n"/>
      <c r="G332" s="47" t="n"/>
      <c r="H332" s="25" t="n"/>
      <c r="I332" s="25" t="n"/>
      <c r="J332" s="28" t="n"/>
      <c r="K332" s="25" t="n"/>
      <c r="L332" s="47" t="n"/>
      <c r="M332" s="25" t="n"/>
      <c r="N332" s="25" t="n"/>
      <c r="O332" s="29" t="n"/>
      <c r="P332" s="30">
        <f>IF($A332="","",IF(OR($B332="",$H332=""),"",IF($H332="Pending","",IF($H332="Rejected","No",IF($H332="Accepted",IF(OR($I332="",$J332=""),"",IF(AND($I332="No",$J332=0),"Yes","No")),"")))))</f>
        <v/>
      </c>
      <c r="Q332" s="31">
        <f>IF($A332="","",IF(OR($B332="",$G332=""),"",IF($G332&lt;$B332,"",$G332-$B332)))</f>
        <v/>
      </c>
      <c r="R332" s="32">
        <f>IF($A332="","",IF(COUNTIF($A$2:$A$501,$A332)&gt;1,"Duplicate Claim Record ID",IF($B332="","Missing Initial Submission Date",IF(OR($C332="",$D332="",$E332=""),"Missing Required Classification",IF($F332="","Missing Billed Amount",IF(AND($G332&lt;&gt;"",$G332&lt;$B332),"First Response Date Before Submission",IF(AND($H332&lt;&gt;"",$H332&lt;&gt;"Pending",$G332=""),"Missing First Response Date",IF(AND($H332="Accepted",OR($I332="",$J332="")),"Missing Clean-Claim Inputs",IF(AND($L332&lt;&gt;"",$L332&lt;$B332),"Disposition Date Before Submission",IF(AND($K332&lt;&gt;"",$L332=""),"Missing Final Disposition Date","")))))))))</f>
        <v/>
      </c>
    </row>
    <row r="333">
      <c r="A333" s="25" t="n"/>
      <c r="B333" s="47" t="n"/>
      <c r="C333" s="25" t="n"/>
      <c r="D333" s="25" t="n"/>
      <c r="E333" s="25" t="n"/>
      <c r="F333" s="48" t="n"/>
      <c r="G333" s="47" t="n"/>
      <c r="H333" s="25" t="n"/>
      <c r="I333" s="25" t="n"/>
      <c r="J333" s="28" t="n"/>
      <c r="K333" s="25" t="n"/>
      <c r="L333" s="47" t="n"/>
      <c r="M333" s="25" t="n"/>
      <c r="N333" s="25" t="n"/>
      <c r="O333" s="29" t="n"/>
      <c r="P333" s="30">
        <f>IF($A333="","",IF(OR($B333="",$H333=""),"",IF($H333="Pending","",IF($H333="Rejected","No",IF($H333="Accepted",IF(OR($I333="",$J333=""),"",IF(AND($I333="No",$J333=0),"Yes","No")),"")))))</f>
        <v/>
      </c>
      <c r="Q333" s="31">
        <f>IF($A333="","",IF(OR($B333="",$G333=""),"",IF($G333&lt;$B333,"",$G333-$B333)))</f>
        <v/>
      </c>
      <c r="R333" s="32">
        <f>IF($A333="","",IF(COUNTIF($A$2:$A$501,$A333)&gt;1,"Duplicate Claim Record ID",IF($B333="","Missing Initial Submission Date",IF(OR($C333="",$D333="",$E333=""),"Missing Required Classification",IF($F333="","Missing Billed Amount",IF(AND($G333&lt;&gt;"",$G333&lt;$B333),"First Response Date Before Submission",IF(AND($H333&lt;&gt;"",$H333&lt;&gt;"Pending",$G333=""),"Missing First Response Date",IF(AND($H333="Accepted",OR($I333="",$J333="")),"Missing Clean-Claim Inputs",IF(AND($L333&lt;&gt;"",$L333&lt;$B333),"Disposition Date Before Submission",IF(AND($K333&lt;&gt;"",$L333=""),"Missing Final Disposition Date","")))))))))</f>
        <v/>
      </c>
    </row>
    <row r="334">
      <c r="A334" s="25" t="n"/>
      <c r="B334" s="47" t="n"/>
      <c r="C334" s="25" t="n"/>
      <c r="D334" s="25" t="n"/>
      <c r="E334" s="25" t="n"/>
      <c r="F334" s="48" t="n"/>
      <c r="G334" s="47" t="n"/>
      <c r="H334" s="25" t="n"/>
      <c r="I334" s="25" t="n"/>
      <c r="J334" s="28" t="n"/>
      <c r="K334" s="25" t="n"/>
      <c r="L334" s="47" t="n"/>
      <c r="M334" s="25" t="n"/>
      <c r="N334" s="25" t="n"/>
      <c r="O334" s="29" t="n"/>
      <c r="P334" s="30">
        <f>IF($A334="","",IF(OR($B334="",$H334=""),"",IF($H334="Pending","",IF($H334="Rejected","No",IF($H334="Accepted",IF(OR($I334="",$J334=""),"",IF(AND($I334="No",$J334=0),"Yes","No")),"")))))</f>
        <v/>
      </c>
      <c r="Q334" s="31">
        <f>IF($A334="","",IF(OR($B334="",$G334=""),"",IF($G334&lt;$B334,"",$G334-$B334)))</f>
        <v/>
      </c>
      <c r="R334" s="32">
        <f>IF($A334="","",IF(COUNTIF($A$2:$A$501,$A334)&gt;1,"Duplicate Claim Record ID",IF($B334="","Missing Initial Submission Date",IF(OR($C334="",$D334="",$E334=""),"Missing Required Classification",IF($F334="","Missing Billed Amount",IF(AND($G334&lt;&gt;"",$G334&lt;$B334),"First Response Date Before Submission",IF(AND($H334&lt;&gt;"",$H334&lt;&gt;"Pending",$G334=""),"Missing First Response Date",IF(AND($H334="Accepted",OR($I334="",$J334="")),"Missing Clean-Claim Inputs",IF(AND($L334&lt;&gt;"",$L334&lt;$B334),"Disposition Date Before Submission",IF(AND($K334&lt;&gt;"",$L334=""),"Missing Final Disposition Date","")))))))))</f>
        <v/>
      </c>
    </row>
    <row r="335">
      <c r="A335" s="25" t="n"/>
      <c r="B335" s="47" t="n"/>
      <c r="C335" s="25" t="n"/>
      <c r="D335" s="25" t="n"/>
      <c r="E335" s="25" t="n"/>
      <c r="F335" s="48" t="n"/>
      <c r="G335" s="47" t="n"/>
      <c r="H335" s="25" t="n"/>
      <c r="I335" s="25" t="n"/>
      <c r="J335" s="28" t="n"/>
      <c r="K335" s="25" t="n"/>
      <c r="L335" s="47" t="n"/>
      <c r="M335" s="25" t="n"/>
      <c r="N335" s="25" t="n"/>
      <c r="O335" s="29" t="n"/>
      <c r="P335" s="30">
        <f>IF($A335="","",IF(OR($B335="",$H335=""),"",IF($H335="Pending","",IF($H335="Rejected","No",IF($H335="Accepted",IF(OR($I335="",$J335=""),"",IF(AND($I335="No",$J335=0),"Yes","No")),"")))))</f>
        <v/>
      </c>
      <c r="Q335" s="31">
        <f>IF($A335="","",IF(OR($B335="",$G335=""),"",IF($G335&lt;$B335,"",$G335-$B335)))</f>
        <v/>
      </c>
      <c r="R335" s="32">
        <f>IF($A335="","",IF(COUNTIF($A$2:$A$501,$A335)&gt;1,"Duplicate Claim Record ID",IF($B335="","Missing Initial Submission Date",IF(OR($C335="",$D335="",$E335=""),"Missing Required Classification",IF($F335="","Missing Billed Amount",IF(AND($G335&lt;&gt;"",$G335&lt;$B335),"First Response Date Before Submission",IF(AND($H335&lt;&gt;"",$H335&lt;&gt;"Pending",$G335=""),"Missing First Response Date",IF(AND($H335="Accepted",OR($I335="",$J335="")),"Missing Clean-Claim Inputs",IF(AND($L335&lt;&gt;"",$L335&lt;$B335),"Disposition Date Before Submission",IF(AND($K335&lt;&gt;"",$L335=""),"Missing Final Disposition Date","")))))))))</f>
        <v/>
      </c>
    </row>
    <row r="336">
      <c r="A336" s="25" t="n"/>
      <c r="B336" s="47" t="n"/>
      <c r="C336" s="25" t="n"/>
      <c r="D336" s="25" t="n"/>
      <c r="E336" s="25" t="n"/>
      <c r="F336" s="48" t="n"/>
      <c r="G336" s="47" t="n"/>
      <c r="H336" s="25" t="n"/>
      <c r="I336" s="25" t="n"/>
      <c r="J336" s="28" t="n"/>
      <c r="K336" s="25" t="n"/>
      <c r="L336" s="47" t="n"/>
      <c r="M336" s="25" t="n"/>
      <c r="N336" s="25" t="n"/>
      <c r="O336" s="29" t="n"/>
      <c r="P336" s="30">
        <f>IF($A336="","",IF(OR($B336="",$H336=""),"",IF($H336="Pending","",IF($H336="Rejected","No",IF($H336="Accepted",IF(OR($I336="",$J336=""),"",IF(AND($I336="No",$J336=0),"Yes","No")),"")))))</f>
        <v/>
      </c>
      <c r="Q336" s="31">
        <f>IF($A336="","",IF(OR($B336="",$G336=""),"",IF($G336&lt;$B336,"",$G336-$B336)))</f>
        <v/>
      </c>
      <c r="R336" s="32">
        <f>IF($A336="","",IF(COUNTIF($A$2:$A$501,$A336)&gt;1,"Duplicate Claim Record ID",IF($B336="","Missing Initial Submission Date",IF(OR($C336="",$D336="",$E336=""),"Missing Required Classification",IF($F336="","Missing Billed Amount",IF(AND($G336&lt;&gt;"",$G336&lt;$B336),"First Response Date Before Submission",IF(AND($H336&lt;&gt;"",$H336&lt;&gt;"Pending",$G336=""),"Missing First Response Date",IF(AND($H336="Accepted",OR($I336="",$J336="")),"Missing Clean-Claim Inputs",IF(AND($L336&lt;&gt;"",$L336&lt;$B336),"Disposition Date Before Submission",IF(AND($K336&lt;&gt;"",$L336=""),"Missing Final Disposition Date","")))))))))</f>
        <v/>
      </c>
    </row>
    <row r="337">
      <c r="A337" s="25" t="n"/>
      <c r="B337" s="47" t="n"/>
      <c r="C337" s="25" t="n"/>
      <c r="D337" s="25" t="n"/>
      <c r="E337" s="25" t="n"/>
      <c r="F337" s="48" t="n"/>
      <c r="G337" s="47" t="n"/>
      <c r="H337" s="25" t="n"/>
      <c r="I337" s="25" t="n"/>
      <c r="J337" s="28" t="n"/>
      <c r="K337" s="25" t="n"/>
      <c r="L337" s="47" t="n"/>
      <c r="M337" s="25" t="n"/>
      <c r="N337" s="25" t="n"/>
      <c r="O337" s="29" t="n"/>
      <c r="P337" s="30">
        <f>IF($A337="","",IF(OR($B337="",$H337=""),"",IF($H337="Pending","",IF($H337="Rejected","No",IF($H337="Accepted",IF(OR($I337="",$J337=""),"",IF(AND($I337="No",$J337=0),"Yes","No")),"")))))</f>
        <v/>
      </c>
      <c r="Q337" s="31">
        <f>IF($A337="","",IF(OR($B337="",$G337=""),"",IF($G337&lt;$B337,"",$G337-$B337)))</f>
        <v/>
      </c>
      <c r="R337" s="32">
        <f>IF($A337="","",IF(COUNTIF($A$2:$A$501,$A337)&gt;1,"Duplicate Claim Record ID",IF($B337="","Missing Initial Submission Date",IF(OR($C337="",$D337="",$E337=""),"Missing Required Classification",IF($F337="","Missing Billed Amount",IF(AND($G337&lt;&gt;"",$G337&lt;$B337),"First Response Date Before Submission",IF(AND($H337&lt;&gt;"",$H337&lt;&gt;"Pending",$G337=""),"Missing First Response Date",IF(AND($H337="Accepted",OR($I337="",$J337="")),"Missing Clean-Claim Inputs",IF(AND($L337&lt;&gt;"",$L337&lt;$B337),"Disposition Date Before Submission",IF(AND($K337&lt;&gt;"",$L337=""),"Missing Final Disposition Date","")))))))))</f>
        <v/>
      </c>
    </row>
    <row r="338">
      <c r="A338" s="25" t="n"/>
      <c r="B338" s="47" t="n"/>
      <c r="C338" s="25" t="n"/>
      <c r="D338" s="25" t="n"/>
      <c r="E338" s="25" t="n"/>
      <c r="F338" s="48" t="n"/>
      <c r="G338" s="47" t="n"/>
      <c r="H338" s="25" t="n"/>
      <c r="I338" s="25" t="n"/>
      <c r="J338" s="28" t="n"/>
      <c r="K338" s="25" t="n"/>
      <c r="L338" s="47" t="n"/>
      <c r="M338" s="25" t="n"/>
      <c r="N338" s="25" t="n"/>
      <c r="O338" s="29" t="n"/>
      <c r="P338" s="30">
        <f>IF($A338="","",IF(OR($B338="",$H338=""),"",IF($H338="Pending","",IF($H338="Rejected","No",IF($H338="Accepted",IF(OR($I338="",$J338=""),"",IF(AND($I338="No",$J338=0),"Yes","No")),"")))))</f>
        <v/>
      </c>
      <c r="Q338" s="31">
        <f>IF($A338="","",IF(OR($B338="",$G338=""),"",IF($G338&lt;$B338,"",$G338-$B338)))</f>
        <v/>
      </c>
      <c r="R338" s="32">
        <f>IF($A338="","",IF(COUNTIF($A$2:$A$501,$A338)&gt;1,"Duplicate Claim Record ID",IF($B338="","Missing Initial Submission Date",IF(OR($C338="",$D338="",$E338=""),"Missing Required Classification",IF($F338="","Missing Billed Amount",IF(AND($G338&lt;&gt;"",$G338&lt;$B338),"First Response Date Before Submission",IF(AND($H338&lt;&gt;"",$H338&lt;&gt;"Pending",$G338=""),"Missing First Response Date",IF(AND($H338="Accepted",OR($I338="",$J338="")),"Missing Clean-Claim Inputs",IF(AND($L338&lt;&gt;"",$L338&lt;$B338),"Disposition Date Before Submission",IF(AND($K338&lt;&gt;"",$L338=""),"Missing Final Disposition Date","")))))))))</f>
        <v/>
      </c>
    </row>
    <row r="339">
      <c r="A339" s="25" t="n"/>
      <c r="B339" s="47" t="n"/>
      <c r="C339" s="25" t="n"/>
      <c r="D339" s="25" t="n"/>
      <c r="E339" s="25" t="n"/>
      <c r="F339" s="48" t="n"/>
      <c r="G339" s="47" t="n"/>
      <c r="H339" s="25" t="n"/>
      <c r="I339" s="25" t="n"/>
      <c r="J339" s="28" t="n"/>
      <c r="K339" s="25" t="n"/>
      <c r="L339" s="47" t="n"/>
      <c r="M339" s="25" t="n"/>
      <c r="N339" s="25" t="n"/>
      <c r="O339" s="29" t="n"/>
      <c r="P339" s="30">
        <f>IF($A339="","",IF(OR($B339="",$H339=""),"",IF($H339="Pending","",IF($H339="Rejected","No",IF($H339="Accepted",IF(OR($I339="",$J339=""),"",IF(AND($I339="No",$J339=0),"Yes","No")),"")))))</f>
        <v/>
      </c>
      <c r="Q339" s="31">
        <f>IF($A339="","",IF(OR($B339="",$G339=""),"",IF($G339&lt;$B339,"",$G339-$B339)))</f>
        <v/>
      </c>
      <c r="R339" s="32">
        <f>IF($A339="","",IF(COUNTIF($A$2:$A$501,$A339)&gt;1,"Duplicate Claim Record ID",IF($B339="","Missing Initial Submission Date",IF(OR($C339="",$D339="",$E339=""),"Missing Required Classification",IF($F339="","Missing Billed Amount",IF(AND($G339&lt;&gt;"",$G339&lt;$B339),"First Response Date Before Submission",IF(AND($H339&lt;&gt;"",$H339&lt;&gt;"Pending",$G339=""),"Missing First Response Date",IF(AND($H339="Accepted",OR($I339="",$J339="")),"Missing Clean-Claim Inputs",IF(AND($L339&lt;&gt;"",$L339&lt;$B339),"Disposition Date Before Submission",IF(AND($K339&lt;&gt;"",$L339=""),"Missing Final Disposition Date","")))))))))</f>
        <v/>
      </c>
    </row>
    <row r="340">
      <c r="A340" s="25" t="n"/>
      <c r="B340" s="47" t="n"/>
      <c r="C340" s="25" t="n"/>
      <c r="D340" s="25" t="n"/>
      <c r="E340" s="25" t="n"/>
      <c r="F340" s="48" t="n"/>
      <c r="G340" s="47" t="n"/>
      <c r="H340" s="25" t="n"/>
      <c r="I340" s="25" t="n"/>
      <c r="J340" s="28" t="n"/>
      <c r="K340" s="25" t="n"/>
      <c r="L340" s="47" t="n"/>
      <c r="M340" s="25" t="n"/>
      <c r="N340" s="25" t="n"/>
      <c r="O340" s="29" t="n"/>
      <c r="P340" s="30">
        <f>IF($A340="","",IF(OR($B340="",$H340=""),"",IF($H340="Pending","",IF($H340="Rejected","No",IF($H340="Accepted",IF(OR($I340="",$J340=""),"",IF(AND($I340="No",$J340=0),"Yes","No")),"")))))</f>
        <v/>
      </c>
      <c r="Q340" s="31">
        <f>IF($A340="","",IF(OR($B340="",$G340=""),"",IF($G340&lt;$B340,"",$G340-$B340)))</f>
        <v/>
      </c>
      <c r="R340" s="32">
        <f>IF($A340="","",IF(COUNTIF($A$2:$A$501,$A340)&gt;1,"Duplicate Claim Record ID",IF($B340="","Missing Initial Submission Date",IF(OR($C340="",$D340="",$E340=""),"Missing Required Classification",IF($F340="","Missing Billed Amount",IF(AND($G340&lt;&gt;"",$G340&lt;$B340),"First Response Date Before Submission",IF(AND($H340&lt;&gt;"",$H340&lt;&gt;"Pending",$G340=""),"Missing First Response Date",IF(AND($H340="Accepted",OR($I340="",$J340="")),"Missing Clean-Claim Inputs",IF(AND($L340&lt;&gt;"",$L340&lt;$B340),"Disposition Date Before Submission",IF(AND($K340&lt;&gt;"",$L340=""),"Missing Final Disposition Date","")))))))))</f>
        <v/>
      </c>
    </row>
    <row r="341">
      <c r="A341" s="25" t="n"/>
      <c r="B341" s="47" t="n"/>
      <c r="C341" s="25" t="n"/>
      <c r="D341" s="25" t="n"/>
      <c r="E341" s="25" t="n"/>
      <c r="F341" s="48" t="n"/>
      <c r="G341" s="47" t="n"/>
      <c r="H341" s="25" t="n"/>
      <c r="I341" s="25" t="n"/>
      <c r="J341" s="28" t="n"/>
      <c r="K341" s="25" t="n"/>
      <c r="L341" s="47" t="n"/>
      <c r="M341" s="25" t="n"/>
      <c r="N341" s="25" t="n"/>
      <c r="O341" s="29" t="n"/>
      <c r="P341" s="30">
        <f>IF($A341="","",IF(OR($B341="",$H341=""),"",IF($H341="Pending","",IF($H341="Rejected","No",IF($H341="Accepted",IF(OR($I341="",$J341=""),"",IF(AND($I341="No",$J341=0),"Yes","No")),"")))))</f>
        <v/>
      </c>
      <c r="Q341" s="31">
        <f>IF($A341="","",IF(OR($B341="",$G341=""),"",IF($G341&lt;$B341,"",$G341-$B341)))</f>
        <v/>
      </c>
      <c r="R341" s="32">
        <f>IF($A341="","",IF(COUNTIF($A$2:$A$501,$A341)&gt;1,"Duplicate Claim Record ID",IF($B341="","Missing Initial Submission Date",IF(OR($C341="",$D341="",$E341=""),"Missing Required Classification",IF($F341="","Missing Billed Amount",IF(AND($G341&lt;&gt;"",$G341&lt;$B341),"First Response Date Before Submission",IF(AND($H341&lt;&gt;"",$H341&lt;&gt;"Pending",$G341=""),"Missing First Response Date",IF(AND($H341="Accepted",OR($I341="",$J341="")),"Missing Clean-Claim Inputs",IF(AND($L341&lt;&gt;"",$L341&lt;$B341),"Disposition Date Before Submission",IF(AND($K341&lt;&gt;"",$L341=""),"Missing Final Disposition Date","")))))))))</f>
        <v/>
      </c>
    </row>
    <row r="342">
      <c r="A342" s="25" t="n"/>
      <c r="B342" s="47" t="n"/>
      <c r="C342" s="25" t="n"/>
      <c r="D342" s="25" t="n"/>
      <c r="E342" s="25" t="n"/>
      <c r="F342" s="48" t="n"/>
      <c r="G342" s="47" t="n"/>
      <c r="H342" s="25" t="n"/>
      <c r="I342" s="25" t="n"/>
      <c r="J342" s="28" t="n"/>
      <c r="K342" s="25" t="n"/>
      <c r="L342" s="47" t="n"/>
      <c r="M342" s="25" t="n"/>
      <c r="N342" s="25" t="n"/>
      <c r="O342" s="29" t="n"/>
      <c r="P342" s="30">
        <f>IF($A342="","",IF(OR($B342="",$H342=""),"",IF($H342="Pending","",IF($H342="Rejected","No",IF($H342="Accepted",IF(OR($I342="",$J342=""),"",IF(AND($I342="No",$J342=0),"Yes","No")),"")))))</f>
        <v/>
      </c>
      <c r="Q342" s="31">
        <f>IF($A342="","",IF(OR($B342="",$G342=""),"",IF($G342&lt;$B342,"",$G342-$B342)))</f>
        <v/>
      </c>
      <c r="R342" s="32">
        <f>IF($A342="","",IF(COUNTIF($A$2:$A$501,$A342)&gt;1,"Duplicate Claim Record ID",IF($B342="","Missing Initial Submission Date",IF(OR($C342="",$D342="",$E342=""),"Missing Required Classification",IF($F342="","Missing Billed Amount",IF(AND($G342&lt;&gt;"",$G342&lt;$B342),"First Response Date Before Submission",IF(AND($H342&lt;&gt;"",$H342&lt;&gt;"Pending",$G342=""),"Missing First Response Date",IF(AND($H342="Accepted",OR($I342="",$J342="")),"Missing Clean-Claim Inputs",IF(AND($L342&lt;&gt;"",$L342&lt;$B342),"Disposition Date Before Submission",IF(AND($K342&lt;&gt;"",$L342=""),"Missing Final Disposition Date","")))))))))</f>
        <v/>
      </c>
    </row>
    <row r="343">
      <c r="A343" s="25" t="n"/>
      <c r="B343" s="47" t="n"/>
      <c r="C343" s="25" t="n"/>
      <c r="D343" s="25" t="n"/>
      <c r="E343" s="25" t="n"/>
      <c r="F343" s="48" t="n"/>
      <c r="G343" s="47" t="n"/>
      <c r="H343" s="25" t="n"/>
      <c r="I343" s="25" t="n"/>
      <c r="J343" s="28" t="n"/>
      <c r="K343" s="25" t="n"/>
      <c r="L343" s="47" t="n"/>
      <c r="M343" s="25" t="n"/>
      <c r="N343" s="25" t="n"/>
      <c r="O343" s="29" t="n"/>
      <c r="P343" s="30">
        <f>IF($A343="","",IF(OR($B343="",$H343=""),"",IF($H343="Pending","",IF($H343="Rejected","No",IF($H343="Accepted",IF(OR($I343="",$J343=""),"",IF(AND($I343="No",$J343=0),"Yes","No")),"")))))</f>
        <v/>
      </c>
      <c r="Q343" s="31">
        <f>IF($A343="","",IF(OR($B343="",$G343=""),"",IF($G343&lt;$B343,"",$G343-$B343)))</f>
        <v/>
      </c>
      <c r="R343" s="32">
        <f>IF($A343="","",IF(COUNTIF($A$2:$A$501,$A343)&gt;1,"Duplicate Claim Record ID",IF($B343="","Missing Initial Submission Date",IF(OR($C343="",$D343="",$E343=""),"Missing Required Classification",IF($F343="","Missing Billed Amount",IF(AND($G343&lt;&gt;"",$G343&lt;$B343),"First Response Date Before Submission",IF(AND($H343&lt;&gt;"",$H343&lt;&gt;"Pending",$G343=""),"Missing First Response Date",IF(AND($H343="Accepted",OR($I343="",$J343="")),"Missing Clean-Claim Inputs",IF(AND($L343&lt;&gt;"",$L343&lt;$B343),"Disposition Date Before Submission",IF(AND($K343&lt;&gt;"",$L343=""),"Missing Final Disposition Date","")))))))))</f>
        <v/>
      </c>
    </row>
    <row r="344">
      <c r="A344" s="25" t="n"/>
      <c r="B344" s="47" t="n"/>
      <c r="C344" s="25" t="n"/>
      <c r="D344" s="25" t="n"/>
      <c r="E344" s="25" t="n"/>
      <c r="F344" s="48" t="n"/>
      <c r="G344" s="47" t="n"/>
      <c r="H344" s="25" t="n"/>
      <c r="I344" s="25" t="n"/>
      <c r="J344" s="28" t="n"/>
      <c r="K344" s="25" t="n"/>
      <c r="L344" s="47" t="n"/>
      <c r="M344" s="25" t="n"/>
      <c r="N344" s="25" t="n"/>
      <c r="O344" s="29" t="n"/>
      <c r="P344" s="30">
        <f>IF($A344="","",IF(OR($B344="",$H344=""),"",IF($H344="Pending","",IF($H344="Rejected","No",IF($H344="Accepted",IF(OR($I344="",$J344=""),"",IF(AND($I344="No",$J344=0),"Yes","No")),"")))))</f>
        <v/>
      </c>
      <c r="Q344" s="31">
        <f>IF($A344="","",IF(OR($B344="",$G344=""),"",IF($G344&lt;$B344,"",$G344-$B344)))</f>
        <v/>
      </c>
      <c r="R344" s="32">
        <f>IF($A344="","",IF(COUNTIF($A$2:$A$501,$A344)&gt;1,"Duplicate Claim Record ID",IF($B344="","Missing Initial Submission Date",IF(OR($C344="",$D344="",$E344=""),"Missing Required Classification",IF($F344="","Missing Billed Amount",IF(AND($G344&lt;&gt;"",$G344&lt;$B344),"First Response Date Before Submission",IF(AND($H344&lt;&gt;"",$H344&lt;&gt;"Pending",$G344=""),"Missing First Response Date",IF(AND($H344="Accepted",OR($I344="",$J344="")),"Missing Clean-Claim Inputs",IF(AND($L344&lt;&gt;"",$L344&lt;$B344),"Disposition Date Before Submission",IF(AND($K344&lt;&gt;"",$L344=""),"Missing Final Disposition Date","")))))))))</f>
        <v/>
      </c>
    </row>
    <row r="345">
      <c r="A345" s="25" t="n"/>
      <c r="B345" s="47" t="n"/>
      <c r="C345" s="25" t="n"/>
      <c r="D345" s="25" t="n"/>
      <c r="E345" s="25" t="n"/>
      <c r="F345" s="48" t="n"/>
      <c r="G345" s="47" t="n"/>
      <c r="H345" s="25" t="n"/>
      <c r="I345" s="25" t="n"/>
      <c r="J345" s="28" t="n"/>
      <c r="K345" s="25" t="n"/>
      <c r="L345" s="47" t="n"/>
      <c r="M345" s="25" t="n"/>
      <c r="N345" s="25" t="n"/>
      <c r="O345" s="29" t="n"/>
      <c r="P345" s="30">
        <f>IF($A345="","",IF(OR($B345="",$H345=""),"",IF($H345="Pending","",IF($H345="Rejected","No",IF($H345="Accepted",IF(OR($I345="",$J345=""),"",IF(AND($I345="No",$J345=0),"Yes","No")),"")))))</f>
        <v/>
      </c>
      <c r="Q345" s="31">
        <f>IF($A345="","",IF(OR($B345="",$G345=""),"",IF($G345&lt;$B345,"",$G345-$B345)))</f>
        <v/>
      </c>
      <c r="R345" s="32">
        <f>IF($A345="","",IF(COUNTIF($A$2:$A$501,$A345)&gt;1,"Duplicate Claim Record ID",IF($B345="","Missing Initial Submission Date",IF(OR($C345="",$D345="",$E345=""),"Missing Required Classification",IF($F345="","Missing Billed Amount",IF(AND($G345&lt;&gt;"",$G345&lt;$B345),"First Response Date Before Submission",IF(AND($H345&lt;&gt;"",$H345&lt;&gt;"Pending",$G345=""),"Missing First Response Date",IF(AND($H345="Accepted",OR($I345="",$J345="")),"Missing Clean-Claim Inputs",IF(AND($L345&lt;&gt;"",$L345&lt;$B345),"Disposition Date Before Submission",IF(AND($K345&lt;&gt;"",$L345=""),"Missing Final Disposition Date","")))))))))</f>
        <v/>
      </c>
    </row>
    <row r="346">
      <c r="A346" s="25" t="n"/>
      <c r="B346" s="47" t="n"/>
      <c r="C346" s="25" t="n"/>
      <c r="D346" s="25" t="n"/>
      <c r="E346" s="25" t="n"/>
      <c r="F346" s="48" t="n"/>
      <c r="G346" s="47" t="n"/>
      <c r="H346" s="25" t="n"/>
      <c r="I346" s="25" t="n"/>
      <c r="J346" s="28" t="n"/>
      <c r="K346" s="25" t="n"/>
      <c r="L346" s="47" t="n"/>
      <c r="M346" s="25" t="n"/>
      <c r="N346" s="25" t="n"/>
      <c r="O346" s="29" t="n"/>
      <c r="P346" s="30">
        <f>IF($A346="","",IF(OR($B346="",$H346=""),"",IF($H346="Pending","",IF($H346="Rejected","No",IF($H346="Accepted",IF(OR($I346="",$J346=""),"",IF(AND($I346="No",$J346=0),"Yes","No")),"")))))</f>
        <v/>
      </c>
      <c r="Q346" s="31">
        <f>IF($A346="","",IF(OR($B346="",$G346=""),"",IF($G346&lt;$B346,"",$G346-$B346)))</f>
        <v/>
      </c>
      <c r="R346" s="32">
        <f>IF($A346="","",IF(COUNTIF($A$2:$A$501,$A346)&gt;1,"Duplicate Claim Record ID",IF($B346="","Missing Initial Submission Date",IF(OR($C346="",$D346="",$E346=""),"Missing Required Classification",IF($F346="","Missing Billed Amount",IF(AND($G346&lt;&gt;"",$G346&lt;$B346),"First Response Date Before Submission",IF(AND($H346&lt;&gt;"",$H346&lt;&gt;"Pending",$G346=""),"Missing First Response Date",IF(AND($H346="Accepted",OR($I346="",$J346="")),"Missing Clean-Claim Inputs",IF(AND($L346&lt;&gt;"",$L346&lt;$B346),"Disposition Date Before Submission",IF(AND($K346&lt;&gt;"",$L346=""),"Missing Final Disposition Date","")))))))))</f>
        <v/>
      </c>
    </row>
    <row r="347">
      <c r="A347" s="25" t="n"/>
      <c r="B347" s="47" t="n"/>
      <c r="C347" s="25" t="n"/>
      <c r="D347" s="25" t="n"/>
      <c r="E347" s="25" t="n"/>
      <c r="F347" s="48" t="n"/>
      <c r="G347" s="47" t="n"/>
      <c r="H347" s="25" t="n"/>
      <c r="I347" s="25" t="n"/>
      <c r="J347" s="28" t="n"/>
      <c r="K347" s="25" t="n"/>
      <c r="L347" s="47" t="n"/>
      <c r="M347" s="25" t="n"/>
      <c r="N347" s="25" t="n"/>
      <c r="O347" s="29" t="n"/>
      <c r="P347" s="30">
        <f>IF($A347="","",IF(OR($B347="",$H347=""),"",IF($H347="Pending","",IF($H347="Rejected","No",IF($H347="Accepted",IF(OR($I347="",$J347=""),"",IF(AND($I347="No",$J347=0),"Yes","No")),"")))))</f>
        <v/>
      </c>
      <c r="Q347" s="31">
        <f>IF($A347="","",IF(OR($B347="",$G347=""),"",IF($G347&lt;$B347,"",$G347-$B347)))</f>
        <v/>
      </c>
      <c r="R347" s="32">
        <f>IF($A347="","",IF(COUNTIF($A$2:$A$501,$A347)&gt;1,"Duplicate Claim Record ID",IF($B347="","Missing Initial Submission Date",IF(OR($C347="",$D347="",$E347=""),"Missing Required Classification",IF($F347="","Missing Billed Amount",IF(AND($G347&lt;&gt;"",$G347&lt;$B347),"First Response Date Before Submission",IF(AND($H347&lt;&gt;"",$H347&lt;&gt;"Pending",$G347=""),"Missing First Response Date",IF(AND($H347="Accepted",OR($I347="",$J347="")),"Missing Clean-Claim Inputs",IF(AND($L347&lt;&gt;"",$L347&lt;$B347),"Disposition Date Before Submission",IF(AND($K347&lt;&gt;"",$L347=""),"Missing Final Disposition Date","")))))))))</f>
        <v/>
      </c>
    </row>
    <row r="348">
      <c r="A348" s="25" t="n"/>
      <c r="B348" s="47" t="n"/>
      <c r="C348" s="25" t="n"/>
      <c r="D348" s="25" t="n"/>
      <c r="E348" s="25" t="n"/>
      <c r="F348" s="48" t="n"/>
      <c r="G348" s="47" t="n"/>
      <c r="H348" s="25" t="n"/>
      <c r="I348" s="25" t="n"/>
      <c r="J348" s="28" t="n"/>
      <c r="K348" s="25" t="n"/>
      <c r="L348" s="47" t="n"/>
      <c r="M348" s="25" t="n"/>
      <c r="N348" s="25" t="n"/>
      <c r="O348" s="29" t="n"/>
      <c r="P348" s="30">
        <f>IF($A348="","",IF(OR($B348="",$H348=""),"",IF($H348="Pending","",IF($H348="Rejected","No",IF($H348="Accepted",IF(OR($I348="",$J348=""),"",IF(AND($I348="No",$J348=0),"Yes","No")),"")))))</f>
        <v/>
      </c>
      <c r="Q348" s="31">
        <f>IF($A348="","",IF(OR($B348="",$G348=""),"",IF($G348&lt;$B348,"",$G348-$B348)))</f>
        <v/>
      </c>
      <c r="R348" s="32">
        <f>IF($A348="","",IF(COUNTIF($A$2:$A$501,$A348)&gt;1,"Duplicate Claim Record ID",IF($B348="","Missing Initial Submission Date",IF(OR($C348="",$D348="",$E348=""),"Missing Required Classification",IF($F348="","Missing Billed Amount",IF(AND($G348&lt;&gt;"",$G348&lt;$B348),"First Response Date Before Submission",IF(AND($H348&lt;&gt;"",$H348&lt;&gt;"Pending",$G348=""),"Missing First Response Date",IF(AND($H348="Accepted",OR($I348="",$J348="")),"Missing Clean-Claim Inputs",IF(AND($L348&lt;&gt;"",$L348&lt;$B348),"Disposition Date Before Submission",IF(AND($K348&lt;&gt;"",$L348=""),"Missing Final Disposition Date","")))))))))</f>
        <v/>
      </c>
    </row>
    <row r="349">
      <c r="A349" s="25" t="n"/>
      <c r="B349" s="47" t="n"/>
      <c r="C349" s="25" t="n"/>
      <c r="D349" s="25" t="n"/>
      <c r="E349" s="25" t="n"/>
      <c r="F349" s="48" t="n"/>
      <c r="G349" s="47" t="n"/>
      <c r="H349" s="25" t="n"/>
      <c r="I349" s="25" t="n"/>
      <c r="J349" s="28" t="n"/>
      <c r="K349" s="25" t="n"/>
      <c r="L349" s="47" t="n"/>
      <c r="M349" s="25" t="n"/>
      <c r="N349" s="25" t="n"/>
      <c r="O349" s="29" t="n"/>
      <c r="P349" s="30">
        <f>IF($A349="","",IF(OR($B349="",$H349=""),"",IF($H349="Pending","",IF($H349="Rejected","No",IF($H349="Accepted",IF(OR($I349="",$J349=""),"",IF(AND($I349="No",$J349=0),"Yes","No")),"")))))</f>
        <v/>
      </c>
      <c r="Q349" s="31">
        <f>IF($A349="","",IF(OR($B349="",$G349=""),"",IF($G349&lt;$B349,"",$G349-$B349)))</f>
        <v/>
      </c>
      <c r="R349" s="32">
        <f>IF($A349="","",IF(COUNTIF($A$2:$A$501,$A349)&gt;1,"Duplicate Claim Record ID",IF($B349="","Missing Initial Submission Date",IF(OR($C349="",$D349="",$E349=""),"Missing Required Classification",IF($F349="","Missing Billed Amount",IF(AND($G349&lt;&gt;"",$G349&lt;$B349),"First Response Date Before Submission",IF(AND($H349&lt;&gt;"",$H349&lt;&gt;"Pending",$G349=""),"Missing First Response Date",IF(AND($H349="Accepted",OR($I349="",$J349="")),"Missing Clean-Claim Inputs",IF(AND($L349&lt;&gt;"",$L349&lt;$B349),"Disposition Date Before Submission",IF(AND($K349&lt;&gt;"",$L349=""),"Missing Final Disposition Date","")))))))))</f>
        <v/>
      </c>
    </row>
    <row r="350">
      <c r="A350" s="25" t="n"/>
      <c r="B350" s="47" t="n"/>
      <c r="C350" s="25" t="n"/>
      <c r="D350" s="25" t="n"/>
      <c r="E350" s="25" t="n"/>
      <c r="F350" s="48" t="n"/>
      <c r="G350" s="47" t="n"/>
      <c r="H350" s="25" t="n"/>
      <c r="I350" s="25" t="n"/>
      <c r="J350" s="28" t="n"/>
      <c r="K350" s="25" t="n"/>
      <c r="L350" s="47" t="n"/>
      <c r="M350" s="25" t="n"/>
      <c r="N350" s="25" t="n"/>
      <c r="O350" s="29" t="n"/>
      <c r="P350" s="30">
        <f>IF($A350="","",IF(OR($B350="",$H350=""),"",IF($H350="Pending","",IF($H350="Rejected","No",IF($H350="Accepted",IF(OR($I350="",$J350=""),"",IF(AND($I350="No",$J350=0),"Yes","No")),"")))))</f>
        <v/>
      </c>
      <c r="Q350" s="31">
        <f>IF($A350="","",IF(OR($B350="",$G350=""),"",IF($G350&lt;$B350,"",$G350-$B350)))</f>
        <v/>
      </c>
      <c r="R350" s="32">
        <f>IF($A350="","",IF(COUNTIF($A$2:$A$501,$A350)&gt;1,"Duplicate Claim Record ID",IF($B350="","Missing Initial Submission Date",IF(OR($C350="",$D350="",$E350=""),"Missing Required Classification",IF($F350="","Missing Billed Amount",IF(AND($G350&lt;&gt;"",$G350&lt;$B350),"First Response Date Before Submission",IF(AND($H350&lt;&gt;"",$H350&lt;&gt;"Pending",$G350=""),"Missing First Response Date",IF(AND($H350="Accepted",OR($I350="",$J350="")),"Missing Clean-Claim Inputs",IF(AND($L350&lt;&gt;"",$L350&lt;$B350),"Disposition Date Before Submission",IF(AND($K350&lt;&gt;"",$L350=""),"Missing Final Disposition Date","")))))))))</f>
        <v/>
      </c>
    </row>
    <row r="351">
      <c r="A351" s="25" t="n"/>
      <c r="B351" s="47" t="n"/>
      <c r="C351" s="25" t="n"/>
      <c r="D351" s="25" t="n"/>
      <c r="E351" s="25" t="n"/>
      <c r="F351" s="48" t="n"/>
      <c r="G351" s="47" t="n"/>
      <c r="H351" s="25" t="n"/>
      <c r="I351" s="25" t="n"/>
      <c r="J351" s="28" t="n"/>
      <c r="K351" s="25" t="n"/>
      <c r="L351" s="47" t="n"/>
      <c r="M351" s="25" t="n"/>
      <c r="N351" s="25" t="n"/>
      <c r="O351" s="29" t="n"/>
      <c r="P351" s="30">
        <f>IF($A351="","",IF(OR($B351="",$H351=""),"",IF($H351="Pending","",IF($H351="Rejected","No",IF($H351="Accepted",IF(OR($I351="",$J351=""),"",IF(AND($I351="No",$J351=0),"Yes","No")),"")))))</f>
        <v/>
      </c>
      <c r="Q351" s="31">
        <f>IF($A351="","",IF(OR($B351="",$G351=""),"",IF($G351&lt;$B351,"",$G351-$B351)))</f>
        <v/>
      </c>
      <c r="R351" s="32">
        <f>IF($A351="","",IF(COUNTIF($A$2:$A$501,$A351)&gt;1,"Duplicate Claim Record ID",IF($B351="","Missing Initial Submission Date",IF(OR($C351="",$D351="",$E351=""),"Missing Required Classification",IF($F351="","Missing Billed Amount",IF(AND($G351&lt;&gt;"",$G351&lt;$B351),"First Response Date Before Submission",IF(AND($H351&lt;&gt;"",$H351&lt;&gt;"Pending",$G351=""),"Missing First Response Date",IF(AND($H351="Accepted",OR($I351="",$J351="")),"Missing Clean-Claim Inputs",IF(AND($L351&lt;&gt;"",$L351&lt;$B351),"Disposition Date Before Submission",IF(AND($K351&lt;&gt;"",$L351=""),"Missing Final Disposition Date","")))))))))</f>
        <v/>
      </c>
    </row>
    <row r="352">
      <c r="A352" s="25" t="n"/>
      <c r="B352" s="47" t="n"/>
      <c r="C352" s="25" t="n"/>
      <c r="D352" s="25" t="n"/>
      <c r="E352" s="25" t="n"/>
      <c r="F352" s="48" t="n"/>
      <c r="G352" s="47" t="n"/>
      <c r="H352" s="25" t="n"/>
      <c r="I352" s="25" t="n"/>
      <c r="J352" s="28" t="n"/>
      <c r="K352" s="25" t="n"/>
      <c r="L352" s="47" t="n"/>
      <c r="M352" s="25" t="n"/>
      <c r="N352" s="25" t="n"/>
      <c r="O352" s="29" t="n"/>
      <c r="P352" s="30">
        <f>IF($A352="","",IF(OR($B352="",$H352=""),"",IF($H352="Pending","",IF($H352="Rejected","No",IF($H352="Accepted",IF(OR($I352="",$J352=""),"",IF(AND($I352="No",$J352=0),"Yes","No")),"")))))</f>
        <v/>
      </c>
      <c r="Q352" s="31">
        <f>IF($A352="","",IF(OR($B352="",$G352=""),"",IF($G352&lt;$B352,"",$G352-$B352)))</f>
        <v/>
      </c>
      <c r="R352" s="32">
        <f>IF($A352="","",IF(COUNTIF($A$2:$A$501,$A352)&gt;1,"Duplicate Claim Record ID",IF($B352="","Missing Initial Submission Date",IF(OR($C352="",$D352="",$E352=""),"Missing Required Classification",IF($F352="","Missing Billed Amount",IF(AND($G352&lt;&gt;"",$G352&lt;$B352),"First Response Date Before Submission",IF(AND($H352&lt;&gt;"",$H352&lt;&gt;"Pending",$G352=""),"Missing First Response Date",IF(AND($H352="Accepted",OR($I352="",$J352="")),"Missing Clean-Claim Inputs",IF(AND($L352&lt;&gt;"",$L352&lt;$B352),"Disposition Date Before Submission",IF(AND($K352&lt;&gt;"",$L352=""),"Missing Final Disposition Date","")))))))))</f>
        <v/>
      </c>
    </row>
    <row r="353">
      <c r="A353" s="25" t="n"/>
      <c r="B353" s="47" t="n"/>
      <c r="C353" s="25" t="n"/>
      <c r="D353" s="25" t="n"/>
      <c r="E353" s="25" t="n"/>
      <c r="F353" s="48" t="n"/>
      <c r="G353" s="47" t="n"/>
      <c r="H353" s="25" t="n"/>
      <c r="I353" s="25" t="n"/>
      <c r="J353" s="28" t="n"/>
      <c r="K353" s="25" t="n"/>
      <c r="L353" s="47" t="n"/>
      <c r="M353" s="25" t="n"/>
      <c r="N353" s="25" t="n"/>
      <c r="O353" s="29" t="n"/>
      <c r="P353" s="30">
        <f>IF($A353="","",IF(OR($B353="",$H353=""),"",IF($H353="Pending","",IF($H353="Rejected","No",IF($H353="Accepted",IF(OR($I353="",$J353=""),"",IF(AND($I353="No",$J353=0),"Yes","No")),"")))))</f>
        <v/>
      </c>
      <c r="Q353" s="31">
        <f>IF($A353="","",IF(OR($B353="",$G353=""),"",IF($G353&lt;$B353,"",$G353-$B353)))</f>
        <v/>
      </c>
      <c r="R353" s="32">
        <f>IF($A353="","",IF(COUNTIF($A$2:$A$501,$A353)&gt;1,"Duplicate Claim Record ID",IF($B353="","Missing Initial Submission Date",IF(OR($C353="",$D353="",$E353=""),"Missing Required Classification",IF($F353="","Missing Billed Amount",IF(AND($G353&lt;&gt;"",$G353&lt;$B353),"First Response Date Before Submission",IF(AND($H353&lt;&gt;"",$H353&lt;&gt;"Pending",$G353=""),"Missing First Response Date",IF(AND($H353="Accepted",OR($I353="",$J353="")),"Missing Clean-Claim Inputs",IF(AND($L353&lt;&gt;"",$L353&lt;$B353),"Disposition Date Before Submission",IF(AND($K353&lt;&gt;"",$L353=""),"Missing Final Disposition Date","")))))))))</f>
        <v/>
      </c>
    </row>
    <row r="354">
      <c r="A354" s="25" t="n"/>
      <c r="B354" s="47" t="n"/>
      <c r="C354" s="25" t="n"/>
      <c r="D354" s="25" t="n"/>
      <c r="E354" s="25" t="n"/>
      <c r="F354" s="48" t="n"/>
      <c r="G354" s="47" t="n"/>
      <c r="H354" s="25" t="n"/>
      <c r="I354" s="25" t="n"/>
      <c r="J354" s="28" t="n"/>
      <c r="K354" s="25" t="n"/>
      <c r="L354" s="47" t="n"/>
      <c r="M354" s="25" t="n"/>
      <c r="N354" s="25" t="n"/>
      <c r="O354" s="29" t="n"/>
      <c r="P354" s="30">
        <f>IF($A354="","",IF(OR($B354="",$H354=""),"",IF($H354="Pending","",IF($H354="Rejected","No",IF($H354="Accepted",IF(OR($I354="",$J354=""),"",IF(AND($I354="No",$J354=0),"Yes","No")),"")))))</f>
        <v/>
      </c>
      <c r="Q354" s="31">
        <f>IF($A354="","",IF(OR($B354="",$G354=""),"",IF($G354&lt;$B354,"",$G354-$B354)))</f>
        <v/>
      </c>
      <c r="R354" s="32">
        <f>IF($A354="","",IF(COUNTIF($A$2:$A$501,$A354)&gt;1,"Duplicate Claim Record ID",IF($B354="","Missing Initial Submission Date",IF(OR($C354="",$D354="",$E354=""),"Missing Required Classification",IF($F354="","Missing Billed Amount",IF(AND($G354&lt;&gt;"",$G354&lt;$B354),"First Response Date Before Submission",IF(AND($H354&lt;&gt;"",$H354&lt;&gt;"Pending",$G354=""),"Missing First Response Date",IF(AND($H354="Accepted",OR($I354="",$J354="")),"Missing Clean-Claim Inputs",IF(AND($L354&lt;&gt;"",$L354&lt;$B354),"Disposition Date Before Submission",IF(AND($K354&lt;&gt;"",$L354=""),"Missing Final Disposition Date","")))))))))</f>
        <v/>
      </c>
    </row>
    <row r="355">
      <c r="A355" s="25" t="n"/>
      <c r="B355" s="47" t="n"/>
      <c r="C355" s="25" t="n"/>
      <c r="D355" s="25" t="n"/>
      <c r="E355" s="25" t="n"/>
      <c r="F355" s="48" t="n"/>
      <c r="G355" s="47" t="n"/>
      <c r="H355" s="25" t="n"/>
      <c r="I355" s="25" t="n"/>
      <c r="J355" s="28" t="n"/>
      <c r="K355" s="25" t="n"/>
      <c r="L355" s="47" t="n"/>
      <c r="M355" s="25" t="n"/>
      <c r="N355" s="25" t="n"/>
      <c r="O355" s="29" t="n"/>
      <c r="P355" s="30">
        <f>IF($A355="","",IF(OR($B355="",$H355=""),"",IF($H355="Pending","",IF($H355="Rejected","No",IF($H355="Accepted",IF(OR($I355="",$J355=""),"",IF(AND($I355="No",$J355=0),"Yes","No")),"")))))</f>
        <v/>
      </c>
      <c r="Q355" s="31">
        <f>IF($A355="","",IF(OR($B355="",$G355=""),"",IF($G355&lt;$B355,"",$G355-$B355)))</f>
        <v/>
      </c>
      <c r="R355" s="32">
        <f>IF($A355="","",IF(COUNTIF($A$2:$A$501,$A355)&gt;1,"Duplicate Claim Record ID",IF($B355="","Missing Initial Submission Date",IF(OR($C355="",$D355="",$E355=""),"Missing Required Classification",IF($F355="","Missing Billed Amount",IF(AND($G355&lt;&gt;"",$G355&lt;$B355),"First Response Date Before Submission",IF(AND($H355&lt;&gt;"",$H355&lt;&gt;"Pending",$G355=""),"Missing First Response Date",IF(AND($H355="Accepted",OR($I355="",$J355="")),"Missing Clean-Claim Inputs",IF(AND($L355&lt;&gt;"",$L355&lt;$B355),"Disposition Date Before Submission",IF(AND($K355&lt;&gt;"",$L355=""),"Missing Final Disposition Date","")))))))))</f>
        <v/>
      </c>
    </row>
    <row r="356">
      <c r="A356" s="25" t="n"/>
      <c r="B356" s="47" t="n"/>
      <c r="C356" s="25" t="n"/>
      <c r="D356" s="25" t="n"/>
      <c r="E356" s="25" t="n"/>
      <c r="F356" s="48" t="n"/>
      <c r="G356" s="47" t="n"/>
      <c r="H356" s="25" t="n"/>
      <c r="I356" s="25" t="n"/>
      <c r="J356" s="28" t="n"/>
      <c r="K356" s="25" t="n"/>
      <c r="L356" s="47" t="n"/>
      <c r="M356" s="25" t="n"/>
      <c r="N356" s="25" t="n"/>
      <c r="O356" s="29" t="n"/>
      <c r="P356" s="30">
        <f>IF($A356="","",IF(OR($B356="",$H356=""),"",IF($H356="Pending","",IF($H356="Rejected","No",IF($H356="Accepted",IF(OR($I356="",$J356=""),"",IF(AND($I356="No",$J356=0),"Yes","No")),"")))))</f>
        <v/>
      </c>
      <c r="Q356" s="31">
        <f>IF($A356="","",IF(OR($B356="",$G356=""),"",IF($G356&lt;$B356,"",$G356-$B356)))</f>
        <v/>
      </c>
      <c r="R356" s="32">
        <f>IF($A356="","",IF(COUNTIF($A$2:$A$501,$A356)&gt;1,"Duplicate Claim Record ID",IF($B356="","Missing Initial Submission Date",IF(OR($C356="",$D356="",$E356=""),"Missing Required Classification",IF($F356="","Missing Billed Amount",IF(AND($G356&lt;&gt;"",$G356&lt;$B356),"First Response Date Before Submission",IF(AND($H356&lt;&gt;"",$H356&lt;&gt;"Pending",$G356=""),"Missing First Response Date",IF(AND($H356="Accepted",OR($I356="",$J356="")),"Missing Clean-Claim Inputs",IF(AND($L356&lt;&gt;"",$L356&lt;$B356),"Disposition Date Before Submission",IF(AND($K356&lt;&gt;"",$L356=""),"Missing Final Disposition Date","")))))))))</f>
        <v/>
      </c>
    </row>
    <row r="357">
      <c r="A357" s="25" t="n"/>
      <c r="B357" s="47" t="n"/>
      <c r="C357" s="25" t="n"/>
      <c r="D357" s="25" t="n"/>
      <c r="E357" s="25" t="n"/>
      <c r="F357" s="48" t="n"/>
      <c r="G357" s="47" t="n"/>
      <c r="H357" s="25" t="n"/>
      <c r="I357" s="25" t="n"/>
      <c r="J357" s="28" t="n"/>
      <c r="K357" s="25" t="n"/>
      <c r="L357" s="47" t="n"/>
      <c r="M357" s="25" t="n"/>
      <c r="N357" s="25" t="n"/>
      <c r="O357" s="29" t="n"/>
      <c r="P357" s="30">
        <f>IF($A357="","",IF(OR($B357="",$H357=""),"",IF($H357="Pending","",IF($H357="Rejected","No",IF($H357="Accepted",IF(OR($I357="",$J357=""),"",IF(AND($I357="No",$J357=0),"Yes","No")),"")))))</f>
        <v/>
      </c>
      <c r="Q357" s="31">
        <f>IF($A357="","",IF(OR($B357="",$G357=""),"",IF($G357&lt;$B357,"",$G357-$B357)))</f>
        <v/>
      </c>
      <c r="R357" s="32">
        <f>IF($A357="","",IF(COUNTIF($A$2:$A$501,$A357)&gt;1,"Duplicate Claim Record ID",IF($B357="","Missing Initial Submission Date",IF(OR($C357="",$D357="",$E357=""),"Missing Required Classification",IF($F357="","Missing Billed Amount",IF(AND($G357&lt;&gt;"",$G357&lt;$B357),"First Response Date Before Submission",IF(AND($H357&lt;&gt;"",$H357&lt;&gt;"Pending",$G357=""),"Missing First Response Date",IF(AND($H357="Accepted",OR($I357="",$J357="")),"Missing Clean-Claim Inputs",IF(AND($L357&lt;&gt;"",$L357&lt;$B357),"Disposition Date Before Submission",IF(AND($K357&lt;&gt;"",$L357=""),"Missing Final Disposition Date","")))))))))</f>
        <v/>
      </c>
    </row>
    <row r="358">
      <c r="A358" s="25" t="n"/>
      <c r="B358" s="47" t="n"/>
      <c r="C358" s="25" t="n"/>
      <c r="D358" s="25" t="n"/>
      <c r="E358" s="25" t="n"/>
      <c r="F358" s="48" t="n"/>
      <c r="G358" s="47" t="n"/>
      <c r="H358" s="25" t="n"/>
      <c r="I358" s="25" t="n"/>
      <c r="J358" s="28" t="n"/>
      <c r="K358" s="25" t="n"/>
      <c r="L358" s="47" t="n"/>
      <c r="M358" s="25" t="n"/>
      <c r="N358" s="25" t="n"/>
      <c r="O358" s="29" t="n"/>
      <c r="P358" s="30">
        <f>IF($A358="","",IF(OR($B358="",$H358=""),"",IF($H358="Pending","",IF($H358="Rejected","No",IF($H358="Accepted",IF(OR($I358="",$J358=""),"",IF(AND($I358="No",$J358=0),"Yes","No")),"")))))</f>
        <v/>
      </c>
      <c r="Q358" s="31">
        <f>IF($A358="","",IF(OR($B358="",$G358=""),"",IF($G358&lt;$B358,"",$G358-$B358)))</f>
        <v/>
      </c>
      <c r="R358" s="32">
        <f>IF($A358="","",IF(COUNTIF($A$2:$A$501,$A358)&gt;1,"Duplicate Claim Record ID",IF($B358="","Missing Initial Submission Date",IF(OR($C358="",$D358="",$E358=""),"Missing Required Classification",IF($F358="","Missing Billed Amount",IF(AND($G358&lt;&gt;"",$G358&lt;$B358),"First Response Date Before Submission",IF(AND($H358&lt;&gt;"",$H358&lt;&gt;"Pending",$G358=""),"Missing First Response Date",IF(AND($H358="Accepted",OR($I358="",$J358="")),"Missing Clean-Claim Inputs",IF(AND($L358&lt;&gt;"",$L358&lt;$B358),"Disposition Date Before Submission",IF(AND($K358&lt;&gt;"",$L358=""),"Missing Final Disposition Date","")))))))))</f>
        <v/>
      </c>
    </row>
    <row r="359">
      <c r="A359" s="25" t="n"/>
      <c r="B359" s="47" t="n"/>
      <c r="C359" s="25" t="n"/>
      <c r="D359" s="25" t="n"/>
      <c r="E359" s="25" t="n"/>
      <c r="F359" s="48" t="n"/>
      <c r="G359" s="47" t="n"/>
      <c r="H359" s="25" t="n"/>
      <c r="I359" s="25" t="n"/>
      <c r="J359" s="28" t="n"/>
      <c r="K359" s="25" t="n"/>
      <c r="L359" s="47" t="n"/>
      <c r="M359" s="25" t="n"/>
      <c r="N359" s="25" t="n"/>
      <c r="O359" s="29" t="n"/>
      <c r="P359" s="30">
        <f>IF($A359="","",IF(OR($B359="",$H359=""),"",IF($H359="Pending","",IF($H359="Rejected","No",IF($H359="Accepted",IF(OR($I359="",$J359=""),"",IF(AND($I359="No",$J359=0),"Yes","No")),"")))))</f>
        <v/>
      </c>
      <c r="Q359" s="31">
        <f>IF($A359="","",IF(OR($B359="",$G359=""),"",IF($G359&lt;$B359,"",$G359-$B359)))</f>
        <v/>
      </c>
      <c r="R359" s="32">
        <f>IF($A359="","",IF(COUNTIF($A$2:$A$501,$A359)&gt;1,"Duplicate Claim Record ID",IF($B359="","Missing Initial Submission Date",IF(OR($C359="",$D359="",$E359=""),"Missing Required Classification",IF($F359="","Missing Billed Amount",IF(AND($G359&lt;&gt;"",$G359&lt;$B359),"First Response Date Before Submission",IF(AND($H359&lt;&gt;"",$H359&lt;&gt;"Pending",$G359=""),"Missing First Response Date",IF(AND($H359="Accepted",OR($I359="",$J359="")),"Missing Clean-Claim Inputs",IF(AND($L359&lt;&gt;"",$L359&lt;$B359),"Disposition Date Before Submission",IF(AND($K359&lt;&gt;"",$L359=""),"Missing Final Disposition Date","")))))))))</f>
        <v/>
      </c>
    </row>
    <row r="360">
      <c r="A360" s="25" t="n"/>
      <c r="B360" s="47" t="n"/>
      <c r="C360" s="25" t="n"/>
      <c r="D360" s="25" t="n"/>
      <c r="E360" s="25" t="n"/>
      <c r="F360" s="48" t="n"/>
      <c r="G360" s="47" t="n"/>
      <c r="H360" s="25" t="n"/>
      <c r="I360" s="25" t="n"/>
      <c r="J360" s="28" t="n"/>
      <c r="K360" s="25" t="n"/>
      <c r="L360" s="47" t="n"/>
      <c r="M360" s="25" t="n"/>
      <c r="N360" s="25" t="n"/>
      <c r="O360" s="29" t="n"/>
      <c r="P360" s="30">
        <f>IF($A360="","",IF(OR($B360="",$H360=""),"",IF($H360="Pending","",IF($H360="Rejected","No",IF($H360="Accepted",IF(OR($I360="",$J360=""),"",IF(AND($I360="No",$J360=0),"Yes","No")),"")))))</f>
        <v/>
      </c>
      <c r="Q360" s="31">
        <f>IF($A360="","",IF(OR($B360="",$G360=""),"",IF($G360&lt;$B360,"",$G360-$B360)))</f>
        <v/>
      </c>
      <c r="R360" s="32">
        <f>IF($A360="","",IF(COUNTIF($A$2:$A$501,$A360)&gt;1,"Duplicate Claim Record ID",IF($B360="","Missing Initial Submission Date",IF(OR($C360="",$D360="",$E360=""),"Missing Required Classification",IF($F360="","Missing Billed Amount",IF(AND($G360&lt;&gt;"",$G360&lt;$B360),"First Response Date Before Submission",IF(AND($H360&lt;&gt;"",$H360&lt;&gt;"Pending",$G360=""),"Missing First Response Date",IF(AND($H360="Accepted",OR($I360="",$J360="")),"Missing Clean-Claim Inputs",IF(AND($L360&lt;&gt;"",$L360&lt;$B360),"Disposition Date Before Submission",IF(AND($K360&lt;&gt;"",$L360=""),"Missing Final Disposition Date","")))))))))</f>
        <v/>
      </c>
    </row>
    <row r="361">
      <c r="A361" s="25" t="n"/>
      <c r="B361" s="47" t="n"/>
      <c r="C361" s="25" t="n"/>
      <c r="D361" s="25" t="n"/>
      <c r="E361" s="25" t="n"/>
      <c r="F361" s="48" t="n"/>
      <c r="G361" s="47" t="n"/>
      <c r="H361" s="25" t="n"/>
      <c r="I361" s="25" t="n"/>
      <c r="J361" s="28" t="n"/>
      <c r="K361" s="25" t="n"/>
      <c r="L361" s="47" t="n"/>
      <c r="M361" s="25" t="n"/>
      <c r="N361" s="25" t="n"/>
      <c r="O361" s="29" t="n"/>
      <c r="P361" s="30">
        <f>IF($A361="","",IF(OR($B361="",$H361=""),"",IF($H361="Pending","",IF($H361="Rejected","No",IF($H361="Accepted",IF(OR($I361="",$J361=""),"",IF(AND($I361="No",$J361=0),"Yes","No")),"")))))</f>
        <v/>
      </c>
      <c r="Q361" s="31">
        <f>IF($A361="","",IF(OR($B361="",$G361=""),"",IF($G361&lt;$B361,"",$G361-$B361)))</f>
        <v/>
      </c>
      <c r="R361" s="32">
        <f>IF($A361="","",IF(COUNTIF($A$2:$A$501,$A361)&gt;1,"Duplicate Claim Record ID",IF($B361="","Missing Initial Submission Date",IF(OR($C361="",$D361="",$E361=""),"Missing Required Classification",IF($F361="","Missing Billed Amount",IF(AND($G361&lt;&gt;"",$G361&lt;$B361),"First Response Date Before Submission",IF(AND($H361&lt;&gt;"",$H361&lt;&gt;"Pending",$G361=""),"Missing First Response Date",IF(AND($H361="Accepted",OR($I361="",$J361="")),"Missing Clean-Claim Inputs",IF(AND($L361&lt;&gt;"",$L361&lt;$B361),"Disposition Date Before Submission",IF(AND($K361&lt;&gt;"",$L361=""),"Missing Final Disposition Date","")))))))))</f>
        <v/>
      </c>
    </row>
    <row r="362">
      <c r="A362" s="25" t="n"/>
      <c r="B362" s="47" t="n"/>
      <c r="C362" s="25" t="n"/>
      <c r="D362" s="25" t="n"/>
      <c r="E362" s="25" t="n"/>
      <c r="F362" s="48" t="n"/>
      <c r="G362" s="47" t="n"/>
      <c r="H362" s="25" t="n"/>
      <c r="I362" s="25" t="n"/>
      <c r="J362" s="28" t="n"/>
      <c r="K362" s="25" t="n"/>
      <c r="L362" s="47" t="n"/>
      <c r="M362" s="25" t="n"/>
      <c r="N362" s="25" t="n"/>
      <c r="O362" s="29" t="n"/>
      <c r="P362" s="30">
        <f>IF($A362="","",IF(OR($B362="",$H362=""),"",IF($H362="Pending","",IF($H362="Rejected","No",IF($H362="Accepted",IF(OR($I362="",$J362=""),"",IF(AND($I362="No",$J362=0),"Yes","No")),"")))))</f>
        <v/>
      </c>
      <c r="Q362" s="31">
        <f>IF($A362="","",IF(OR($B362="",$G362=""),"",IF($G362&lt;$B362,"",$G362-$B362)))</f>
        <v/>
      </c>
      <c r="R362" s="32">
        <f>IF($A362="","",IF(COUNTIF($A$2:$A$501,$A362)&gt;1,"Duplicate Claim Record ID",IF($B362="","Missing Initial Submission Date",IF(OR($C362="",$D362="",$E362=""),"Missing Required Classification",IF($F362="","Missing Billed Amount",IF(AND($G362&lt;&gt;"",$G362&lt;$B362),"First Response Date Before Submission",IF(AND($H362&lt;&gt;"",$H362&lt;&gt;"Pending",$G362=""),"Missing First Response Date",IF(AND($H362="Accepted",OR($I362="",$J362="")),"Missing Clean-Claim Inputs",IF(AND($L362&lt;&gt;"",$L362&lt;$B362),"Disposition Date Before Submission",IF(AND($K362&lt;&gt;"",$L362=""),"Missing Final Disposition Date","")))))))))</f>
        <v/>
      </c>
    </row>
    <row r="363">
      <c r="A363" s="25" t="n"/>
      <c r="B363" s="47" t="n"/>
      <c r="C363" s="25" t="n"/>
      <c r="D363" s="25" t="n"/>
      <c r="E363" s="25" t="n"/>
      <c r="F363" s="48" t="n"/>
      <c r="G363" s="47" t="n"/>
      <c r="H363" s="25" t="n"/>
      <c r="I363" s="25" t="n"/>
      <c r="J363" s="28" t="n"/>
      <c r="K363" s="25" t="n"/>
      <c r="L363" s="47" t="n"/>
      <c r="M363" s="25" t="n"/>
      <c r="N363" s="25" t="n"/>
      <c r="O363" s="29" t="n"/>
      <c r="P363" s="30">
        <f>IF($A363="","",IF(OR($B363="",$H363=""),"",IF($H363="Pending","",IF($H363="Rejected","No",IF($H363="Accepted",IF(OR($I363="",$J363=""),"",IF(AND($I363="No",$J363=0),"Yes","No")),"")))))</f>
        <v/>
      </c>
      <c r="Q363" s="31">
        <f>IF($A363="","",IF(OR($B363="",$G363=""),"",IF($G363&lt;$B363,"",$G363-$B363)))</f>
        <v/>
      </c>
      <c r="R363" s="32">
        <f>IF($A363="","",IF(COUNTIF($A$2:$A$501,$A363)&gt;1,"Duplicate Claim Record ID",IF($B363="","Missing Initial Submission Date",IF(OR($C363="",$D363="",$E363=""),"Missing Required Classification",IF($F363="","Missing Billed Amount",IF(AND($G363&lt;&gt;"",$G363&lt;$B363),"First Response Date Before Submission",IF(AND($H363&lt;&gt;"",$H363&lt;&gt;"Pending",$G363=""),"Missing First Response Date",IF(AND($H363="Accepted",OR($I363="",$J363="")),"Missing Clean-Claim Inputs",IF(AND($L363&lt;&gt;"",$L363&lt;$B363),"Disposition Date Before Submission",IF(AND($K363&lt;&gt;"",$L363=""),"Missing Final Disposition Date","")))))))))</f>
        <v/>
      </c>
    </row>
    <row r="364">
      <c r="A364" s="25" t="n"/>
      <c r="B364" s="47" t="n"/>
      <c r="C364" s="25" t="n"/>
      <c r="D364" s="25" t="n"/>
      <c r="E364" s="25" t="n"/>
      <c r="F364" s="48" t="n"/>
      <c r="G364" s="47" t="n"/>
      <c r="H364" s="25" t="n"/>
      <c r="I364" s="25" t="n"/>
      <c r="J364" s="28" t="n"/>
      <c r="K364" s="25" t="n"/>
      <c r="L364" s="47" t="n"/>
      <c r="M364" s="25" t="n"/>
      <c r="N364" s="25" t="n"/>
      <c r="O364" s="29" t="n"/>
      <c r="P364" s="30">
        <f>IF($A364="","",IF(OR($B364="",$H364=""),"",IF($H364="Pending","",IF($H364="Rejected","No",IF($H364="Accepted",IF(OR($I364="",$J364=""),"",IF(AND($I364="No",$J364=0),"Yes","No")),"")))))</f>
        <v/>
      </c>
      <c r="Q364" s="31">
        <f>IF($A364="","",IF(OR($B364="",$G364=""),"",IF($G364&lt;$B364,"",$G364-$B364)))</f>
        <v/>
      </c>
      <c r="R364" s="32">
        <f>IF($A364="","",IF(COUNTIF($A$2:$A$501,$A364)&gt;1,"Duplicate Claim Record ID",IF($B364="","Missing Initial Submission Date",IF(OR($C364="",$D364="",$E364=""),"Missing Required Classification",IF($F364="","Missing Billed Amount",IF(AND($G364&lt;&gt;"",$G364&lt;$B364),"First Response Date Before Submission",IF(AND($H364&lt;&gt;"",$H364&lt;&gt;"Pending",$G364=""),"Missing First Response Date",IF(AND($H364="Accepted",OR($I364="",$J364="")),"Missing Clean-Claim Inputs",IF(AND($L364&lt;&gt;"",$L364&lt;$B364),"Disposition Date Before Submission",IF(AND($K364&lt;&gt;"",$L364=""),"Missing Final Disposition Date","")))))))))</f>
        <v/>
      </c>
    </row>
    <row r="365">
      <c r="A365" s="25" t="n"/>
      <c r="B365" s="47" t="n"/>
      <c r="C365" s="25" t="n"/>
      <c r="D365" s="25" t="n"/>
      <c r="E365" s="25" t="n"/>
      <c r="F365" s="48" t="n"/>
      <c r="G365" s="47" t="n"/>
      <c r="H365" s="25" t="n"/>
      <c r="I365" s="25" t="n"/>
      <c r="J365" s="28" t="n"/>
      <c r="K365" s="25" t="n"/>
      <c r="L365" s="47" t="n"/>
      <c r="M365" s="25" t="n"/>
      <c r="N365" s="25" t="n"/>
      <c r="O365" s="29" t="n"/>
      <c r="P365" s="30">
        <f>IF($A365="","",IF(OR($B365="",$H365=""),"",IF($H365="Pending","",IF($H365="Rejected","No",IF($H365="Accepted",IF(OR($I365="",$J365=""),"",IF(AND($I365="No",$J365=0),"Yes","No")),"")))))</f>
        <v/>
      </c>
      <c r="Q365" s="31">
        <f>IF($A365="","",IF(OR($B365="",$G365=""),"",IF($G365&lt;$B365,"",$G365-$B365)))</f>
        <v/>
      </c>
      <c r="R365" s="32">
        <f>IF($A365="","",IF(COUNTIF($A$2:$A$501,$A365)&gt;1,"Duplicate Claim Record ID",IF($B365="","Missing Initial Submission Date",IF(OR($C365="",$D365="",$E365=""),"Missing Required Classification",IF($F365="","Missing Billed Amount",IF(AND($G365&lt;&gt;"",$G365&lt;$B365),"First Response Date Before Submission",IF(AND($H365&lt;&gt;"",$H365&lt;&gt;"Pending",$G365=""),"Missing First Response Date",IF(AND($H365="Accepted",OR($I365="",$J365="")),"Missing Clean-Claim Inputs",IF(AND($L365&lt;&gt;"",$L365&lt;$B365),"Disposition Date Before Submission",IF(AND($K365&lt;&gt;"",$L365=""),"Missing Final Disposition Date","")))))))))</f>
        <v/>
      </c>
    </row>
    <row r="366">
      <c r="A366" s="25" t="n"/>
      <c r="B366" s="47" t="n"/>
      <c r="C366" s="25" t="n"/>
      <c r="D366" s="25" t="n"/>
      <c r="E366" s="25" t="n"/>
      <c r="F366" s="48" t="n"/>
      <c r="G366" s="47" t="n"/>
      <c r="H366" s="25" t="n"/>
      <c r="I366" s="25" t="n"/>
      <c r="J366" s="28" t="n"/>
      <c r="K366" s="25" t="n"/>
      <c r="L366" s="47" t="n"/>
      <c r="M366" s="25" t="n"/>
      <c r="N366" s="25" t="n"/>
      <c r="O366" s="29" t="n"/>
      <c r="P366" s="30">
        <f>IF($A366="","",IF(OR($B366="",$H366=""),"",IF($H366="Pending","",IF($H366="Rejected","No",IF($H366="Accepted",IF(OR($I366="",$J366=""),"",IF(AND($I366="No",$J366=0),"Yes","No")),"")))))</f>
        <v/>
      </c>
      <c r="Q366" s="31">
        <f>IF($A366="","",IF(OR($B366="",$G366=""),"",IF($G366&lt;$B366,"",$G366-$B366)))</f>
        <v/>
      </c>
      <c r="R366" s="32">
        <f>IF($A366="","",IF(COUNTIF($A$2:$A$501,$A366)&gt;1,"Duplicate Claim Record ID",IF($B366="","Missing Initial Submission Date",IF(OR($C366="",$D366="",$E366=""),"Missing Required Classification",IF($F366="","Missing Billed Amount",IF(AND($G366&lt;&gt;"",$G366&lt;$B366),"First Response Date Before Submission",IF(AND($H366&lt;&gt;"",$H366&lt;&gt;"Pending",$G366=""),"Missing First Response Date",IF(AND($H366="Accepted",OR($I366="",$J366="")),"Missing Clean-Claim Inputs",IF(AND($L366&lt;&gt;"",$L366&lt;$B366),"Disposition Date Before Submission",IF(AND($K366&lt;&gt;"",$L366=""),"Missing Final Disposition Date","")))))))))</f>
        <v/>
      </c>
    </row>
    <row r="367">
      <c r="A367" s="25" t="n"/>
      <c r="B367" s="47" t="n"/>
      <c r="C367" s="25" t="n"/>
      <c r="D367" s="25" t="n"/>
      <c r="E367" s="25" t="n"/>
      <c r="F367" s="48" t="n"/>
      <c r="G367" s="47" t="n"/>
      <c r="H367" s="25" t="n"/>
      <c r="I367" s="25" t="n"/>
      <c r="J367" s="28" t="n"/>
      <c r="K367" s="25" t="n"/>
      <c r="L367" s="47" t="n"/>
      <c r="M367" s="25" t="n"/>
      <c r="N367" s="25" t="n"/>
      <c r="O367" s="29" t="n"/>
      <c r="P367" s="30">
        <f>IF($A367="","",IF(OR($B367="",$H367=""),"",IF($H367="Pending","",IF($H367="Rejected","No",IF($H367="Accepted",IF(OR($I367="",$J367=""),"",IF(AND($I367="No",$J367=0),"Yes","No")),"")))))</f>
        <v/>
      </c>
      <c r="Q367" s="31">
        <f>IF($A367="","",IF(OR($B367="",$G367=""),"",IF($G367&lt;$B367,"",$G367-$B367)))</f>
        <v/>
      </c>
      <c r="R367" s="32">
        <f>IF($A367="","",IF(COUNTIF($A$2:$A$501,$A367)&gt;1,"Duplicate Claim Record ID",IF($B367="","Missing Initial Submission Date",IF(OR($C367="",$D367="",$E367=""),"Missing Required Classification",IF($F367="","Missing Billed Amount",IF(AND($G367&lt;&gt;"",$G367&lt;$B367),"First Response Date Before Submission",IF(AND($H367&lt;&gt;"",$H367&lt;&gt;"Pending",$G367=""),"Missing First Response Date",IF(AND($H367="Accepted",OR($I367="",$J367="")),"Missing Clean-Claim Inputs",IF(AND($L367&lt;&gt;"",$L367&lt;$B367),"Disposition Date Before Submission",IF(AND($K367&lt;&gt;"",$L367=""),"Missing Final Disposition Date","")))))))))</f>
        <v/>
      </c>
    </row>
    <row r="368">
      <c r="A368" s="25" t="n"/>
      <c r="B368" s="47" t="n"/>
      <c r="C368" s="25" t="n"/>
      <c r="D368" s="25" t="n"/>
      <c r="E368" s="25" t="n"/>
      <c r="F368" s="48" t="n"/>
      <c r="G368" s="47" t="n"/>
      <c r="H368" s="25" t="n"/>
      <c r="I368" s="25" t="n"/>
      <c r="J368" s="28" t="n"/>
      <c r="K368" s="25" t="n"/>
      <c r="L368" s="47" t="n"/>
      <c r="M368" s="25" t="n"/>
      <c r="N368" s="25" t="n"/>
      <c r="O368" s="29" t="n"/>
      <c r="P368" s="30">
        <f>IF($A368="","",IF(OR($B368="",$H368=""),"",IF($H368="Pending","",IF($H368="Rejected","No",IF($H368="Accepted",IF(OR($I368="",$J368=""),"",IF(AND($I368="No",$J368=0),"Yes","No")),"")))))</f>
        <v/>
      </c>
      <c r="Q368" s="31">
        <f>IF($A368="","",IF(OR($B368="",$G368=""),"",IF($G368&lt;$B368,"",$G368-$B368)))</f>
        <v/>
      </c>
      <c r="R368" s="32">
        <f>IF($A368="","",IF(COUNTIF($A$2:$A$501,$A368)&gt;1,"Duplicate Claim Record ID",IF($B368="","Missing Initial Submission Date",IF(OR($C368="",$D368="",$E368=""),"Missing Required Classification",IF($F368="","Missing Billed Amount",IF(AND($G368&lt;&gt;"",$G368&lt;$B368),"First Response Date Before Submission",IF(AND($H368&lt;&gt;"",$H368&lt;&gt;"Pending",$G368=""),"Missing First Response Date",IF(AND($H368="Accepted",OR($I368="",$J368="")),"Missing Clean-Claim Inputs",IF(AND($L368&lt;&gt;"",$L368&lt;$B368),"Disposition Date Before Submission",IF(AND($K368&lt;&gt;"",$L368=""),"Missing Final Disposition Date","")))))))))</f>
        <v/>
      </c>
    </row>
    <row r="369">
      <c r="A369" s="25" t="n"/>
      <c r="B369" s="47" t="n"/>
      <c r="C369" s="25" t="n"/>
      <c r="D369" s="25" t="n"/>
      <c r="E369" s="25" t="n"/>
      <c r="F369" s="48" t="n"/>
      <c r="G369" s="47" t="n"/>
      <c r="H369" s="25" t="n"/>
      <c r="I369" s="25" t="n"/>
      <c r="J369" s="28" t="n"/>
      <c r="K369" s="25" t="n"/>
      <c r="L369" s="47" t="n"/>
      <c r="M369" s="25" t="n"/>
      <c r="N369" s="25" t="n"/>
      <c r="O369" s="29" t="n"/>
      <c r="P369" s="30">
        <f>IF($A369="","",IF(OR($B369="",$H369=""),"",IF($H369="Pending","",IF($H369="Rejected","No",IF($H369="Accepted",IF(OR($I369="",$J369=""),"",IF(AND($I369="No",$J369=0),"Yes","No")),"")))))</f>
        <v/>
      </c>
      <c r="Q369" s="31">
        <f>IF($A369="","",IF(OR($B369="",$G369=""),"",IF($G369&lt;$B369,"",$G369-$B369)))</f>
        <v/>
      </c>
      <c r="R369" s="32">
        <f>IF($A369="","",IF(COUNTIF($A$2:$A$501,$A369)&gt;1,"Duplicate Claim Record ID",IF($B369="","Missing Initial Submission Date",IF(OR($C369="",$D369="",$E369=""),"Missing Required Classification",IF($F369="","Missing Billed Amount",IF(AND($G369&lt;&gt;"",$G369&lt;$B369),"First Response Date Before Submission",IF(AND($H369&lt;&gt;"",$H369&lt;&gt;"Pending",$G369=""),"Missing First Response Date",IF(AND($H369="Accepted",OR($I369="",$J369="")),"Missing Clean-Claim Inputs",IF(AND($L369&lt;&gt;"",$L369&lt;$B369),"Disposition Date Before Submission",IF(AND($K369&lt;&gt;"",$L369=""),"Missing Final Disposition Date","")))))))))</f>
        <v/>
      </c>
    </row>
    <row r="370">
      <c r="A370" s="25" t="n"/>
      <c r="B370" s="47" t="n"/>
      <c r="C370" s="25" t="n"/>
      <c r="D370" s="25" t="n"/>
      <c r="E370" s="25" t="n"/>
      <c r="F370" s="48" t="n"/>
      <c r="G370" s="47" t="n"/>
      <c r="H370" s="25" t="n"/>
      <c r="I370" s="25" t="n"/>
      <c r="J370" s="28" t="n"/>
      <c r="K370" s="25" t="n"/>
      <c r="L370" s="47" t="n"/>
      <c r="M370" s="25" t="n"/>
      <c r="N370" s="25" t="n"/>
      <c r="O370" s="29" t="n"/>
      <c r="P370" s="30">
        <f>IF($A370="","",IF(OR($B370="",$H370=""),"",IF($H370="Pending","",IF($H370="Rejected","No",IF($H370="Accepted",IF(OR($I370="",$J370=""),"",IF(AND($I370="No",$J370=0),"Yes","No")),"")))))</f>
        <v/>
      </c>
      <c r="Q370" s="31">
        <f>IF($A370="","",IF(OR($B370="",$G370=""),"",IF($G370&lt;$B370,"",$G370-$B370)))</f>
        <v/>
      </c>
      <c r="R370" s="32">
        <f>IF($A370="","",IF(COUNTIF($A$2:$A$501,$A370)&gt;1,"Duplicate Claim Record ID",IF($B370="","Missing Initial Submission Date",IF(OR($C370="",$D370="",$E370=""),"Missing Required Classification",IF($F370="","Missing Billed Amount",IF(AND($G370&lt;&gt;"",$G370&lt;$B370),"First Response Date Before Submission",IF(AND($H370&lt;&gt;"",$H370&lt;&gt;"Pending",$G370=""),"Missing First Response Date",IF(AND($H370="Accepted",OR($I370="",$J370="")),"Missing Clean-Claim Inputs",IF(AND($L370&lt;&gt;"",$L370&lt;$B370),"Disposition Date Before Submission",IF(AND($K370&lt;&gt;"",$L370=""),"Missing Final Disposition Date","")))))))))</f>
        <v/>
      </c>
    </row>
    <row r="371">
      <c r="A371" s="25" t="n"/>
      <c r="B371" s="47" t="n"/>
      <c r="C371" s="25" t="n"/>
      <c r="D371" s="25" t="n"/>
      <c r="E371" s="25" t="n"/>
      <c r="F371" s="48" t="n"/>
      <c r="G371" s="47" t="n"/>
      <c r="H371" s="25" t="n"/>
      <c r="I371" s="25" t="n"/>
      <c r="J371" s="28" t="n"/>
      <c r="K371" s="25" t="n"/>
      <c r="L371" s="47" t="n"/>
      <c r="M371" s="25" t="n"/>
      <c r="N371" s="25" t="n"/>
      <c r="O371" s="29" t="n"/>
      <c r="P371" s="30">
        <f>IF($A371="","",IF(OR($B371="",$H371=""),"",IF($H371="Pending","",IF($H371="Rejected","No",IF($H371="Accepted",IF(OR($I371="",$J371=""),"",IF(AND($I371="No",$J371=0),"Yes","No")),"")))))</f>
        <v/>
      </c>
      <c r="Q371" s="31">
        <f>IF($A371="","",IF(OR($B371="",$G371=""),"",IF($G371&lt;$B371,"",$G371-$B371)))</f>
        <v/>
      </c>
      <c r="R371" s="32">
        <f>IF($A371="","",IF(COUNTIF($A$2:$A$501,$A371)&gt;1,"Duplicate Claim Record ID",IF($B371="","Missing Initial Submission Date",IF(OR($C371="",$D371="",$E371=""),"Missing Required Classification",IF($F371="","Missing Billed Amount",IF(AND($G371&lt;&gt;"",$G371&lt;$B371),"First Response Date Before Submission",IF(AND($H371&lt;&gt;"",$H371&lt;&gt;"Pending",$G371=""),"Missing First Response Date",IF(AND($H371="Accepted",OR($I371="",$J371="")),"Missing Clean-Claim Inputs",IF(AND($L371&lt;&gt;"",$L371&lt;$B371),"Disposition Date Before Submission",IF(AND($K371&lt;&gt;"",$L371=""),"Missing Final Disposition Date","")))))))))</f>
        <v/>
      </c>
    </row>
    <row r="372">
      <c r="A372" s="25" t="n"/>
      <c r="B372" s="47" t="n"/>
      <c r="C372" s="25" t="n"/>
      <c r="D372" s="25" t="n"/>
      <c r="E372" s="25" t="n"/>
      <c r="F372" s="48" t="n"/>
      <c r="G372" s="47" t="n"/>
      <c r="H372" s="25" t="n"/>
      <c r="I372" s="25" t="n"/>
      <c r="J372" s="28" t="n"/>
      <c r="K372" s="25" t="n"/>
      <c r="L372" s="47" t="n"/>
      <c r="M372" s="25" t="n"/>
      <c r="N372" s="25" t="n"/>
      <c r="O372" s="29" t="n"/>
      <c r="P372" s="30">
        <f>IF($A372="","",IF(OR($B372="",$H372=""),"",IF($H372="Pending","",IF($H372="Rejected","No",IF($H372="Accepted",IF(OR($I372="",$J372=""),"",IF(AND($I372="No",$J372=0),"Yes","No")),"")))))</f>
        <v/>
      </c>
      <c r="Q372" s="31">
        <f>IF($A372="","",IF(OR($B372="",$G372=""),"",IF($G372&lt;$B372,"",$G372-$B372)))</f>
        <v/>
      </c>
      <c r="R372" s="32">
        <f>IF($A372="","",IF(COUNTIF($A$2:$A$501,$A372)&gt;1,"Duplicate Claim Record ID",IF($B372="","Missing Initial Submission Date",IF(OR($C372="",$D372="",$E372=""),"Missing Required Classification",IF($F372="","Missing Billed Amount",IF(AND($G372&lt;&gt;"",$G372&lt;$B372),"First Response Date Before Submission",IF(AND($H372&lt;&gt;"",$H372&lt;&gt;"Pending",$G372=""),"Missing First Response Date",IF(AND($H372="Accepted",OR($I372="",$J372="")),"Missing Clean-Claim Inputs",IF(AND($L372&lt;&gt;"",$L372&lt;$B372),"Disposition Date Before Submission",IF(AND($K372&lt;&gt;"",$L372=""),"Missing Final Disposition Date","")))))))))</f>
        <v/>
      </c>
    </row>
    <row r="373">
      <c r="A373" s="25" t="n"/>
      <c r="B373" s="47" t="n"/>
      <c r="C373" s="25" t="n"/>
      <c r="D373" s="25" t="n"/>
      <c r="E373" s="25" t="n"/>
      <c r="F373" s="48" t="n"/>
      <c r="G373" s="47" t="n"/>
      <c r="H373" s="25" t="n"/>
      <c r="I373" s="25" t="n"/>
      <c r="J373" s="28" t="n"/>
      <c r="K373" s="25" t="n"/>
      <c r="L373" s="47" t="n"/>
      <c r="M373" s="25" t="n"/>
      <c r="N373" s="25" t="n"/>
      <c r="O373" s="29" t="n"/>
      <c r="P373" s="30">
        <f>IF($A373="","",IF(OR($B373="",$H373=""),"",IF($H373="Pending","",IF($H373="Rejected","No",IF($H373="Accepted",IF(OR($I373="",$J373=""),"",IF(AND($I373="No",$J373=0),"Yes","No")),"")))))</f>
        <v/>
      </c>
      <c r="Q373" s="31">
        <f>IF($A373="","",IF(OR($B373="",$G373=""),"",IF($G373&lt;$B373,"",$G373-$B373)))</f>
        <v/>
      </c>
      <c r="R373" s="32">
        <f>IF($A373="","",IF(COUNTIF($A$2:$A$501,$A373)&gt;1,"Duplicate Claim Record ID",IF($B373="","Missing Initial Submission Date",IF(OR($C373="",$D373="",$E373=""),"Missing Required Classification",IF($F373="","Missing Billed Amount",IF(AND($G373&lt;&gt;"",$G373&lt;$B373),"First Response Date Before Submission",IF(AND($H373&lt;&gt;"",$H373&lt;&gt;"Pending",$G373=""),"Missing First Response Date",IF(AND($H373="Accepted",OR($I373="",$J373="")),"Missing Clean-Claim Inputs",IF(AND($L373&lt;&gt;"",$L373&lt;$B373),"Disposition Date Before Submission",IF(AND($K373&lt;&gt;"",$L373=""),"Missing Final Disposition Date","")))))))))</f>
        <v/>
      </c>
    </row>
    <row r="374">
      <c r="A374" s="25" t="n"/>
      <c r="B374" s="47" t="n"/>
      <c r="C374" s="25" t="n"/>
      <c r="D374" s="25" t="n"/>
      <c r="E374" s="25" t="n"/>
      <c r="F374" s="48" t="n"/>
      <c r="G374" s="47" t="n"/>
      <c r="H374" s="25" t="n"/>
      <c r="I374" s="25" t="n"/>
      <c r="J374" s="28" t="n"/>
      <c r="K374" s="25" t="n"/>
      <c r="L374" s="47" t="n"/>
      <c r="M374" s="25" t="n"/>
      <c r="N374" s="25" t="n"/>
      <c r="O374" s="29" t="n"/>
      <c r="P374" s="30">
        <f>IF($A374="","",IF(OR($B374="",$H374=""),"",IF($H374="Pending","",IF($H374="Rejected","No",IF($H374="Accepted",IF(OR($I374="",$J374=""),"",IF(AND($I374="No",$J374=0),"Yes","No")),"")))))</f>
        <v/>
      </c>
      <c r="Q374" s="31">
        <f>IF($A374="","",IF(OR($B374="",$G374=""),"",IF($G374&lt;$B374,"",$G374-$B374)))</f>
        <v/>
      </c>
      <c r="R374" s="32">
        <f>IF($A374="","",IF(COUNTIF($A$2:$A$501,$A374)&gt;1,"Duplicate Claim Record ID",IF($B374="","Missing Initial Submission Date",IF(OR($C374="",$D374="",$E374=""),"Missing Required Classification",IF($F374="","Missing Billed Amount",IF(AND($G374&lt;&gt;"",$G374&lt;$B374),"First Response Date Before Submission",IF(AND($H374&lt;&gt;"",$H374&lt;&gt;"Pending",$G374=""),"Missing First Response Date",IF(AND($H374="Accepted",OR($I374="",$J374="")),"Missing Clean-Claim Inputs",IF(AND($L374&lt;&gt;"",$L374&lt;$B374),"Disposition Date Before Submission",IF(AND($K374&lt;&gt;"",$L374=""),"Missing Final Disposition Date","")))))))))</f>
        <v/>
      </c>
    </row>
    <row r="375">
      <c r="A375" s="25" t="n"/>
      <c r="B375" s="47" t="n"/>
      <c r="C375" s="25" t="n"/>
      <c r="D375" s="25" t="n"/>
      <c r="E375" s="25" t="n"/>
      <c r="F375" s="48" t="n"/>
      <c r="G375" s="47" t="n"/>
      <c r="H375" s="25" t="n"/>
      <c r="I375" s="25" t="n"/>
      <c r="J375" s="28" t="n"/>
      <c r="K375" s="25" t="n"/>
      <c r="L375" s="47" t="n"/>
      <c r="M375" s="25" t="n"/>
      <c r="N375" s="25" t="n"/>
      <c r="O375" s="29" t="n"/>
      <c r="P375" s="30">
        <f>IF($A375="","",IF(OR($B375="",$H375=""),"",IF($H375="Pending","",IF($H375="Rejected","No",IF($H375="Accepted",IF(OR($I375="",$J375=""),"",IF(AND($I375="No",$J375=0),"Yes","No")),"")))))</f>
        <v/>
      </c>
      <c r="Q375" s="31">
        <f>IF($A375="","",IF(OR($B375="",$G375=""),"",IF($G375&lt;$B375,"",$G375-$B375)))</f>
        <v/>
      </c>
      <c r="R375" s="32">
        <f>IF($A375="","",IF(COUNTIF($A$2:$A$501,$A375)&gt;1,"Duplicate Claim Record ID",IF($B375="","Missing Initial Submission Date",IF(OR($C375="",$D375="",$E375=""),"Missing Required Classification",IF($F375="","Missing Billed Amount",IF(AND($G375&lt;&gt;"",$G375&lt;$B375),"First Response Date Before Submission",IF(AND($H375&lt;&gt;"",$H375&lt;&gt;"Pending",$G375=""),"Missing First Response Date",IF(AND($H375="Accepted",OR($I375="",$J375="")),"Missing Clean-Claim Inputs",IF(AND($L375&lt;&gt;"",$L375&lt;$B375),"Disposition Date Before Submission",IF(AND($K375&lt;&gt;"",$L375=""),"Missing Final Disposition Date","")))))))))</f>
        <v/>
      </c>
    </row>
    <row r="376">
      <c r="A376" s="25" t="n"/>
      <c r="B376" s="47" t="n"/>
      <c r="C376" s="25" t="n"/>
      <c r="D376" s="25" t="n"/>
      <c r="E376" s="25" t="n"/>
      <c r="F376" s="48" t="n"/>
      <c r="G376" s="47" t="n"/>
      <c r="H376" s="25" t="n"/>
      <c r="I376" s="25" t="n"/>
      <c r="J376" s="28" t="n"/>
      <c r="K376" s="25" t="n"/>
      <c r="L376" s="47" t="n"/>
      <c r="M376" s="25" t="n"/>
      <c r="N376" s="25" t="n"/>
      <c r="O376" s="29" t="n"/>
      <c r="P376" s="30">
        <f>IF($A376="","",IF(OR($B376="",$H376=""),"",IF($H376="Pending","",IF($H376="Rejected","No",IF($H376="Accepted",IF(OR($I376="",$J376=""),"",IF(AND($I376="No",$J376=0),"Yes","No")),"")))))</f>
        <v/>
      </c>
      <c r="Q376" s="31">
        <f>IF($A376="","",IF(OR($B376="",$G376=""),"",IF($G376&lt;$B376,"",$G376-$B376)))</f>
        <v/>
      </c>
      <c r="R376" s="32">
        <f>IF($A376="","",IF(COUNTIF($A$2:$A$501,$A376)&gt;1,"Duplicate Claim Record ID",IF($B376="","Missing Initial Submission Date",IF(OR($C376="",$D376="",$E376=""),"Missing Required Classification",IF($F376="","Missing Billed Amount",IF(AND($G376&lt;&gt;"",$G376&lt;$B376),"First Response Date Before Submission",IF(AND($H376&lt;&gt;"",$H376&lt;&gt;"Pending",$G376=""),"Missing First Response Date",IF(AND($H376="Accepted",OR($I376="",$J376="")),"Missing Clean-Claim Inputs",IF(AND($L376&lt;&gt;"",$L376&lt;$B376),"Disposition Date Before Submission",IF(AND($K376&lt;&gt;"",$L376=""),"Missing Final Disposition Date","")))))))))</f>
        <v/>
      </c>
    </row>
    <row r="377">
      <c r="A377" s="25" t="n"/>
      <c r="B377" s="47" t="n"/>
      <c r="C377" s="25" t="n"/>
      <c r="D377" s="25" t="n"/>
      <c r="E377" s="25" t="n"/>
      <c r="F377" s="48" t="n"/>
      <c r="G377" s="47" t="n"/>
      <c r="H377" s="25" t="n"/>
      <c r="I377" s="25" t="n"/>
      <c r="J377" s="28" t="n"/>
      <c r="K377" s="25" t="n"/>
      <c r="L377" s="47" t="n"/>
      <c r="M377" s="25" t="n"/>
      <c r="N377" s="25" t="n"/>
      <c r="O377" s="29" t="n"/>
      <c r="P377" s="30">
        <f>IF($A377="","",IF(OR($B377="",$H377=""),"",IF($H377="Pending","",IF($H377="Rejected","No",IF($H377="Accepted",IF(OR($I377="",$J377=""),"",IF(AND($I377="No",$J377=0),"Yes","No")),"")))))</f>
        <v/>
      </c>
      <c r="Q377" s="31">
        <f>IF($A377="","",IF(OR($B377="",$G377=""),"",IF($G377&lt;$B377,"",$G377-$B377)))</f>
        <v/>
      </c>
      <c r="R377" s="32">
        <f>IF($A377="","",IF(COUNTIF($A$2:$A$501,$A377)&gt;1,"Duplicate Claim Record ID",IF($B377="","Missing Initial Submission Date",IF(OR($C377="",$D377="",$E377=""),"Missing Required Classification",IF($F377="","Missing Billed Amount",IF(AND($G377&lt;&gt;"",$G377&lt;$B377),"First Response Date Before Submission",IF(AND($H377&lt;&gt;"",$H377&lt;&gt;"Pending",$G377=""),"Missing First Response Date",IF(AND($H377="Accepted",OR($I377="",$J377="")),"Missing Clean-Claim Inputs",IF(AND($L377&lt;&gt;"",$L377&lt;$B377),"Disposition Date Before Submission",IF(AND($K377&lt;&gt;"",$L377=""),"Missing Final Disposition Date","")))))))))</f>
        <v/>
      </c>
    </row>
    <row r="378">
      <c r="A378" s="25" t="n"/>
      <c r="B378" s="47" t="n"/>
      <c r="C378" s="25" t="n"/>
      <c r="D378" s="25" t="n"/>
      <c r="E378" s="25" t="n"/>
      <c r="F378" s="48" t="n"/>
      <c r="G378" s="47" t="n"/>
      <c r="H378" s="25" t="n"/>
      <c r="I378" s="25" t="n"/>
      <c r="J378" s="28" t="n"/>
      <c r="K378" s="25" t="n"/>
      <c r="L378" s="47" t="n"/>
      <c r="M378" s="25" t="n"/>
      <c r="N378" s="25" t="n"/>
      <c r="O378" s="29" t="n"/>
      <c r="P378" s="30">
        <f>IF($A378="","",IF(OR($B378="",$H378=""),"",IF($H378="Pending","",IF($H378="Rejected","No",IF($H378="Accepted",IF(OR($I378="",$J378=""),"",IF(AND($I378="No",$J378=0),"Yes","No")),"")))))</f>
        <v/>
      </c>
      <c r="Q378" s="31">
        <f>IF($A378="","",IF(OR($B378="",$G378=""),"",IF($G378&lt;$B378,"",$G378-$B378)))</f>
        <v/>
      </c>
      <c r="R378" s="32">
        <f>IF($A378="","",IF(COUNTIF($A$2:$A$501,$A378)&gt;1,"Duplicate Claim Record ID",IF($B378="","Missing Initial Submission Date",IF(OR($C378="",$D378="",$E378=""),"Missing Required Classification",IF($F378="","Missing Billed Amount",IF(AND($G378&lt;&gt;"",$G378&lt;$B378),"First Response Date Before Submission",IF(AND($H378&lt;&gt;"",$H378&lt;&gt;"Pending",$G378=""),"Missing First Response Date",IF(AND($H378="Accepted",OR($I378="",$J378="")),"Missing Clean-Claim Inputs",IF(AND($L378&lt;&gt;"",$L378&lt;$B378),"Disposition Date Before Submission",IF(AND($K378&lt;&gt;"",$L378=""),"Missing Final Disposition Date","")))))))))</f>
        <v/>
      </c>
    </row>
    <row r="379">
      <c r="A379" s="25" t="n"/>
      <c r="B379" s="47" t="n"/>
      <c r="C379" s="25" t="n"/>
      <c r="D379" s="25" t="n"/>
      <c r="E379" s="25" t="n"/>
      <c r="F379" s="48" t="n"/>
      <c r="G379" s="47" t="n"/>
      <c r="H379" s="25" t="n"/>
      <c r="I379" s="25" t="n"/>
      <c r="J379" s="28" t="n"/>
      <c r="K379" s="25" t="n"/>
      <c r="L379" s="47" t="n"/>
      <c r="M379" s="25" t="n"/>
      <c r="N379" s="25" t="n"/>
      <c r="O379" s="29" t="n"/>
      <c r="P379" s="30">
        <f>IF($A379="","",IF(OR($B379="",$H379=""),"",IF($H379="Pending","",IF($H379="Rejected","No",IF($H379="Accepted",IF(OR($I379="",$J379=""),"",IF(AND($I379="No",$J379=0),"Yes","No")),"")))))</f>
        <v/>
      </c>
      <c r="Q379" s="31">
        <f>IF($A379="","",IF(OR($B379="",$G379=""),"",IF($G379&lt;$B379,"",$G379-$B379)))</f>
        <v/>
      </c>
      <c r="R379" s="32">
        <f>IF($A379="","",IF(COUNTIF($A$2:$A$501,$A379)&gt;1,"Duplicate Claim Record ID",IF($B379="","Missing Initial Submission Date",IF(OR($C379="",$D379="",$E379=""),"Missing Required Classification",IF($F379="","Missing Billed Amount",IF(AND($G379&lt;&gt;"",$G379&lt;$B379),"First Response Date Before Submission",IF(AND($H379&lt;&gt;"",$H379&lt;&gt;"Pending",$G379=""),"Missing First Response Date",IF(AND($H379="Accepted",OR($I379="",$J379="")),"Missing Clean-Claim Inputs",IF(AND($L379&lt;&gt;"",$L379&lt;$B379),"Disposition Date Before Submission",IF(AND($K379&lt;&gt;"",$L379=""),"Missing Final Disposition Date","")))))))))</f>
        <v/>
      </c>
    </row>
    <row r="380">
      <c r="A380" s="25" t="n"/>
      <c r="B380" s="47" t="n"/>
      <c r="C380" s="25" t="n"/>
      <c r="D380" s="25" t="n"/>
      <c r="E380" s="25" t="n"/>
      <c r="F380" s="48" t="n"/>
      <c r="G380" s="47" t="n"/>
      <c r="H380" s="25" t="n"/>
      <c r="I380" s="25" t="n"/>
      <c r="J380" s="28" t="n"/>
      <c r="K380" s="25" t="n"/>
      <c r="L380" s="47" t="n"/>
      <c r="M380" s="25" t="n"/>
      <c r="N380" s="25" t="n"/>
      <c r="O380" s="29" t="n"/>
      <c r="P380" s="30">
        <f>IF($A380="","",IF(OR($B380="",$H380=""),"",IF($H380="Pending","",IF($H380="Rejected","No",IF($H380="Accepted",IF(OR($I380="",$J380=""),"",IF(AND($I380="No",$J380=0),"Yes","No")),"")))))</f>
        <v/>
      </c>
      <c r="Q380" s="31">
        <f>IF($A380="","",IF(OR($B380="",$G380=""),"",IF($G380&lt;$B380,"",$G380-$B380)))</f>
        <v/>
      </c>
      <c r="R380" s="32">
        <f>IF($A380="","",IF(COUNTIF($A$2:$A$501,$A380)&gt;1,"Duplicate Claim Record ID",IF($B380="","Missing Initial Submission Date",IF(OR($C380="",$D380="",$E380=""),"Missing Required Classification",IF($F380="","Missing Billed Amount",IF(AND($G380&lt;&gt;"",$G380&lt;$B380),"First Response Date Before Submission",IF(AND($H380&lt;&gt;"",$H380&lt;&gt;"Pending",$G380=""),"Missing First Response Date",IF(AND($H380="Accepted",OR($I380="",$J380="")),"Missing Clean-Claim Inputs",IF(AND($L380&lt;&gt;"",$L380&lt;$B380),"Disposition Date Before Submission",IF(AND($K380&lt;&gt;"",$L380=""),"Missing Final Disposition Date","")))))))))</f>
        <v/>
      </c>
    </row>
    <row r="381">
      <c r="A381" s="25" t="n"/>
      <c r="B381" s="47" t="n"/>
      <c r="C381" s="25" t="n"/>
      <c r="D381" s="25" t="n"/>
      <c r="E381" s="25" t="n"/>
      <c r="F381" s="48" t="n"/>
      <c r="G381" s="47" t="n"/>
      <c r="H381" s="25" t="n"/>
      <c r="I381" s="25" t="n"/>
      <c r="J381" s="28" t="n"/>
      <c r="K381" s="25" t="n"/>
      <c r="L381" s="47" t="n"/>
      <c r="M381" s="25" t="n"/>
      <c r="N381" s="25" t="n"/>
      <c r="O381" s="29" t="n"/>
      <c r="P381" s="30">
        <f>IF($A381="","",IF(OR($B381="",$H381=""),"",IF($H381="Pending","",IF($H381="Rejected","No",IF($H381="Accepted",IF(OR($I381="",$J381=""),"",IF(AND($I381="No",$J381=0),"Yes","No")),"")))))</f>
        <v/>
      </c>
      <c r="Q381" s="31">
        <f>IF($A381="","",IF(OR($B381="",$G381=""),"",IF($G381&lt;$B381,"",$G381-$B381)))</f>
        <v/>
      </c>
      <c r="R381" s="32">
        <f>IF($A381="","",IF(COUNTIF($A$2:$A$501,$A381)&gt;1,"Duplicate Claim Record ID",IF($B381="","Missing Initial Submission Date",IF(OR($C381="",$D381="",$E381=""),"Missing Required Classification",IF($F381="","Missing Billed Amount",IF(AND($G381&lt;&gt;"",$G381&lt;$B381),"First Response Date Before Submission",IF(AND($H381&lt;&gt;"",$H381&lt;&gt;"Pending",$G381=""),"Missing First Response Date",IF(AND($H381="Accepted",OR($I381="",$J381="")),"Missing Clean-Claim Inputs",IF(AND($L381&lt;&gt;"",$L381&lt;$B381),"Disposition Date Before Submission",IF(AND($K381&lt;&gt;"",$L381=""),"Missing Final Disposition Date","")))))))))</f>
        <v/>
      </c>
    </row>
    <row r="382">
      <c r="A382" s="25" t="n"/>
      <c r="B382" s="47" t="n"/>
      <c r="C382" s="25" t="n"/>
      <c r="D382" s="25" t="n"/>
      <c r="E382" s="25" t="n"/>
      <c r="F382" s="48" t="n"/>
      <c r="G382" s="47" t="n"/>
      <c r="H382" s="25" t="n"/>
      <c r="I382" s="25" t="n"/>
      <c r="J382" s="28" t="n"/>
      <c r="K382" s="25" t="n"/>
      <c r="L382" s="47" t="n"/>
      <c r="M382" s="25" t="n"/>
      <c r="N382" s="25" t="n"/>
      <c r="O382" s="29" t="n"/>
      <c r="P382" s="30">
        <f>IF($A382="","",IF(OR($B382="",$H382=""),"",IF($H382="Pending","",IF($H382="Rejected","No",IF($H382="Accepted",IF(OR($I382="",$J382=""),"",IF(AND($I382="No",$J382=0),"Yes","No")),"")))))</f>
        <v/>
      </c>
      <c r="Q382" s="31">
        <f>IF($A382="","",IF(OR($B382="",$G382=""),"",IF($G382&lt;$B382,"",$G382-$B382)))</f>
        <v/>
      </c>
      <c r="R382" s="32">
        <f>IF($A382="","",IF(COUNTIF($A$2:$A$501,$A382)&gt;1,"Duplicate Claim Record ID",IF($B382="","Missing Initial Submission Date",IF(OR($C382="",$D382="",$E382=""),"Missing Required Classification",IF($F382="","Missing Billed Amount",IF(AND($G382&lt;&gt;"",$G382&lt;$B382),"First Response Date Before Submission",IF(AND($H382&lt;&gt;"",$H382&lt;&gt;"Pending",$G382=""),"Missing First Response Date",IF(AND($H382="Accepted",OR($I382="",$J382="")),"Missing Clean-Claim Inputs",IF(AND($L382&lt;&gt;"",$L382&lt;$B382),"Disposition Date Before Submission",IF(AND($K382&lt;&gt;"",$L382=""),"Missing Final Disposition Date","")))))))))</f>
        <v/>
      </c>
    </row>
    <row r="383">
      <c r="A383" s="25" t="n"/>
      <c r="B383" s="47" t="n"/>
      <c r="C383" s="25" t="n"/>
      <c r="D383" s="25" t="n"/>
      <c r="E383" s="25" t="n"/>
      <c r="F383" s="48" t="n"/>
      <c r="G383" s="47" t="n"/>
      <c r="H383" s="25" t="n"/>
      <c r="I383" s="25" t="n"/>
      <c r="J383" s="28" t="n"/>
      <c r="K383" s="25" t="n"/>
      <c r="L383" s="47" t="n"/>
      <c r="M383" s="25" t="n"/>
      <c r="N383" s="25" t="n"/>
      <c r="O383" s="29" t="n"/>
      <c r="P383" s="30">
        <f>IF($A383="","",IF(OR($B383="",$H383=""),"",IF($H383="Pending","",IF($H383="Rejected","No",IF($H383="Accepted",IF(OR($I383="",$J383=""),"",IF(AND($I383="No",$J383=0),"Yes","No")),"")))))</f>
        <v/>
      </c>
      <c r="Q383" s="31">
        <f>IF($A383="","",IF(OR($B383="",$G383=""),"",IF($G383&lt;$B383,"",$G383-$B383)))</f>
        <v/>
      </c>
      <c r="R383" s="32">
        <f>IF($A383="","",IF(COUNTIF($A$2:$A$501,$A383)&gt;1,"Duplicate Claim Record ID",IF($B383="","Missing Initial Submission Date",IF(OR($C383="",$D383="",$E383=""),"Missing Required Classification",IF($F383="","Missing Billed Amount",IF(AND($G383&lt;&gt;"",$G383&lt;$B383),"First Response Date Before Submission",IF(AND($H383&lt;&gt;"",$H383&lt;&gt;"Pending",$G383=""),"Missing First Response Date",IF(AND($H383="Accepted",OR($I383="",$J383="")),"Missing Clean-Claim Inputs",IF(AND($L383&lt;&gt;"",$L383&lt;$B383),"Disposition Date Before Submission",IF(AND($K383&lt;&gt;"",$L383=""),"Missing Final Disposition Date","")))))))))</f>
        <v/>
      </c>
    </row>
    <row r="384">
      <c r="A384" s="25" t="n"/>
      <c r="B384" s="47" t="n"/>
      <c r="C384" s="25" t="n"/>
      <c r="D384" s="25" t="n"/>
      <c r="E384" s="25" t="n"/>
      <c r="F384" s="48" t="n"/>
      <c r="G384" s="47" t="n"/>
      <c r="H384" s="25" t="n"/>
      <c r="I384" s="25" t="n"/>
      <c r="J384" s="28" t="n"/>
      <c r="K384" s="25" t="n"/>
      <c r="L384" s="47" t="n"/>
      <c r="M384" s="25" t="n"/>
      <c r="N384" s="25" t="n"/>
      <c r="O384" s="29" t="n"/>
      <c r="P384" s="30">
        <f>IF($A384="","",IF(OR($B384="",$H384=""),"",IF($H384="Pending","",IF($H384="Rejected","No",IF($H384="Accepted",IF(OR($I384="",$J384=""),"",IF(AND($I384="No",$J384=0),"Yes","No")),"")))))</f>
        <v/>
      </c>
      <c r="Q384" s="31">
        <f>IF($A384="","",IF(OR($B384="",$G384=""),"",IF($G384&lt;$B384,"",$G384-$B384)))</f>
        <v/>
      </c>
      <c r="R384" s="32">
        <f>IF($A384="","",IF(COUNTIF($A$2:$A$501,$A384)&gt;1,"Duplicate Claim Record ID",IF($B384="","Missing Initial Submission Date",IF(OR($C384="",$D384="",$E384=""),"Missing Required Classification",IF($F384="","Missing Billed Amount",IF(AND($G384&lt;&gt;"",$G384&lt;$B384),"First Response Date Before Submission",IF(AND($H384&lt;&gt;"",$H384&lt;&gt;"Pending",$G384=""),"Missing First Response Date",IF(AND($H384="Accepted",OR($I384="",$J384="")),"Missing Clean-Claim Inputs",IF(AND($L384&lt;&gt;"",$L384&lt;$B384),"Disposition Date Before Submission",IF(AND($K384&lt;&gt;"",$L384=""),"Missing Final Disposition Date","")))))))))</f>
        <v/>
      </c>
    </row>
    <row r="385">
      <c r="A385" s="25" t="n"/>
      <c r="B385" s="47" t="n"/>
      <c r="C385" s="25" t="n"/>
      <c r="D385" s="25" t="n"/>
      <c r="E385" s="25" t="n"/>
      <c r="F385" s="48" t="n"/>
      <c r="G385" s="47" t="n"/>
      <c r="H385" s="25" t="n"/>
      <c r="I385" s="25" t="n"/>
      <c r="J385" s="28" t="n"/>
      <c r="K385" s="25" t="n"/>
      <c r="L385" s="47" t="n"/>
      <c r="M385" s="25" t="n"/>
      <c r="N385" s="25" t="n"/>
      <c r="O385" s="29" t="n"/>
      <c r="P385" s="30">
        <f>IF($A385="","",IF(OR($B385="",$H385=""),"",IF($H385="Pending","",IF($H385="Rejected","No",IF($H385="Accepted",IF(OR($I385="",$J385=""),"",IF(AND($I385="No",$J385=0),"Yes","No")),"")))))</f>
        <v/>
      </c>
      <c r="Q385" s="31">
        <f>IF($A385="","",IF(OR($B385="",$G385=""),"",IF($G385&lt;$B385,"",$G385-$B385)))</f>
        <v/>
      </c>
      <c r="R385" s="32">
        <f>IF($A385="","",IF(COUNTIF($A$2:$A$501,$A385)&gt;1,"Duplicate Claim Record ID",IF($B385="","Missing Initial Submission Date",IF(OR($C385="",$D385="",$E385=""),"Missing Required Classification",IF($F385="","Missing Billed Amount",IF(AND($G385&lt;&gt;"",$G385&lt;$B385),"First Response Date Before Submission",IF(AND($H385&lt;&gt;"",$H385&lt;&gt;"Pending",$G385=""),"Missing First Response Date",IF(AND($H385="Accepted",OR($I385="",$J385="")),"Missing Clean-Claim Inputs",IF(AND($L385&lt;&gt;"",$L385&lt;$B385),"Disposition Date Before Submission",IF(AND($K385&lt;&gt;"",$L385=""),"Missing Final Disposition Date","")))))))))</f>
        <v/>
      </c>
    </row>
    <row r="386">
      <c r="A386" s="25" t="n"/>
      <c r="B386" s="47" t="n"/>
      <c r="C386" s="25" t="n"/>
      <c r="D386" s="25" t="n"/>
      <c r="E386" s="25" t="n"/>
      <c r="F386" s="48" t="n"/>
      <c r="G386" s="47" t="n"/>
      <c r="H386" s="25" t="n"/>
      <c r="I386" s="25" t="n"/>
      <c r="J386" s="28" t="n"/>
      <c r="K386" s="25" t="n"/>
      <c r="L386" s="47" t="n"/>
      <c r="M386" s="25" t="n"/>
      <c r="N386" s="25" t="n"/>
      <c r="O386" s="29" t="n"/>
      <c r="P386" s="30">
        <f>IF($A386="","",IF(OR($B386="",$H386=""),"",IF($H386="Pending","",IF($H386="Rejected","No",IF($H386="Accepted",IF(OR($I386="",$J386=""),"",IF(AND($I386="No",$J386=0),"Yes","No")),"")))))</f>
        <v/>
      </c>
      <c r="Q386" s="31">
        <f>IF($A386="","",IF(OR($B386="",$G386=""),"",IF($G386&lt;$B386,"",$G386-$B386)))</f>
        <v/>
      </c>
      <c r="R386" s="32">
        <f>IF($A386="","",IF(COUNTIF($A$2:$A$501,$A386)&gt;1,"Duplicate Claim Record ID",IF($B386="","Missing Initial Submission Date",IF(OR($C386="",$D386="",$E386=""),"Missing Required Classification",IF($F386="","Missing Billed Amount",IF(AND($G386&lt;&gt;"",$G386&lt;$B386),"First Response Date Before Submission",IF(AND($H386&lt;&gt;"",$H386&lt;&gt;"Pending",$G386=""),"Missing First Response Date",IF(AND($H386="Accepted",OR($I386="",$J386="")),"Missing Clean-Claim Inputs",IF(AND($L386&lt;&gt;"",$L386&lt;$B386),"Disposition Date Before Submission",IF(AND($K386&lt;&gt;"",$L386=""),"Missing Final Disposition Date","")))))))))</f>
        <v/>
      </c>
    </row>
    <row r="387">
      <c r="A387" s="25" t="n"/>
      <c r="B387" s="47" t="n"/>
      <c r="C387" s="25" t="n"/>
      <c r="D387" s="25" t="n"/>
      <c r="E387" s="25" t="n"/>
      <c r="F387" s="48" t="n"/>
      <c r="G387" s="47" t="n"/>
      <c r="H387" s="25" t="n"/>
      <c r="I387" s="25" t="n"/>
      <c r="J387" s="28" t="n"/>
      <c r="K387" s="25" t="n"/>
      <c r="L387" s="47" t="n"/>
      <c r="M387" s="25" t="n"/>
      <c r="N387" s="25" t="n"/>
      <c r="O387" s="29" t="n"/>
      <c r="P387" s="30">
        <f>IF($A387="","",IF(OR($B387="",$H387=""),"",IF($H387="Pending","",IF($H387="Rejected","No",IF($H387="Accepted",IF(OR($I387="",$J387=""),"",IF(AND($I387="No",$J387=0),"Yes","No")),"")))))</f>
        <v/>
      </c>
      <c r="Q387" s="31">
        <f>IF($A387="","",IF(OR($B387="",$G387=""),"",IF($G387&lt;$B387,"",$G387-$B387)))</f>
        <v/>
      </c>
      <c r="R387" s="32">
        <f>IF($A387="","",IF(COUNTIF($A$2:$A$501,$A387)&gt;1,"Duplicate Claim Record ID",IF($B387="","Missing Initial Submission Date",IF(OR($C387="",$D387="",$E387=""),"Missing Required Classification",IF($F387="","Missing Billed Amount",IF(AND($G387&lt;&gt;"",$G387&lt;$B387),"First Response Date Before Submission",IF(AND($H387&lt;&gt;"",$H387&lt;&gt;"Pending",$G387=""),"Missing First Response Date",IF(AND($H387="Accepted",OR($I387="",$J387="")),"Missing Clean-Claim Inputs",IF(AND($L387&lt;&gt;"",$L387&lt;$B387),"Disposition Date Before Submission",IF(AND($K387&lt;&gt;"",$L387=""),"Missing Final Disposition Date","")))))))))</f>
        <v/>
      </c>
    </row>
    <row r="388">
      <c r="A388" s="25" t="n"/>
      <c r="B388" s="47" t="n"/>
      <c r="C388" s="25" t="n"/>
      <c r="D388" s="25" t="n"/>
      <c r="E388" s="25" t="n"/>
      <c r="F388" s="48" t="n"/>
      <c r="G388" s="47" t="n"/>
      <c r="H388" s="25" t="n"/>
      <c r="I388" s="25" t="n"/>
      <c r="J388" s="28" t="n"/>
      <c r="K388" s="25" t="n"/>
      <c r="L388" s="47" t="n"/>
      <c r="M388" s="25" t="n"/>
      <c r="N388" s="25" t="n"/>
      <c r="O388" s="29" t="n"/>
      <c r="P388" s="30">
        <f>IF($A388="","",IF(OR($B388="",$H388=""),"",IF($H388="Pending","",IF($H388="Rejected","No",IF($H388="Accepted",IF(OR($I388="",$J388=""),"",IF(AND($I388="No",$J388=0),"Yes","No")),"")))))</f>
        <v/>
      </c>
      <c r="Q388" s="31">
        <f>IF($A388="","",IF(OR($B388="",$G388=""),"",IF($G388&lt;$B388,"",$G388-$B388)))</f>
        <v/>
      </c>
      <c r="R388" s="32">
        <f>IF($A388="","",IF(COUNTIF($A$2:$A$501,$A388)&gt;1,"Duplicate Claim Record ID",IF($B388="","Missing Initial Submission Date",IF(OR($C388="",$D388="",$E388=""),"Missing Required Classification",IF($F388="","Missing Billed Amount",IF(AND($G388&lt;&gt;"",$G388&lt;$B388),"First Response Date Before Submission",IF(AND($H388&lt;&gt;"",$H388&lt;&gt;"Pending",$G388=""),"Missing First Response Date",IF(AND($H388="Accepted",OR($I388="",$J388="")),"Missing Clean-Claim Inputs",IF(AND($L388&lt;&gt;"",$L388&lt;$B388),"Disposition Date Before Submission",IF(AND($K388&lt;&gt;"",$L388=""),"Missing Final Disposition Date","")))))))))</f>
        <v/>
      </c>
    </row>
    <row r="389">
      <c r="A389" s="25" t="n"/>
      <c r="B389" s="47" t="n"/>
      <c r="C389" s="25" t="n"/>
      <c r="D389" s="25" t="n"/>
      <c r="E389" s="25" t="n"/>
      <c r="F389" s="48" t="n"/>
      <c r="G389" s="47" t="n"/>
      <c r="H389" s="25" t="n"/>
      <c r="I389" s="25" t="n"/>
      <c r="J389" s="28" t="n"/>
      <c r="K389" s="25" t="n"/>
      <c r="L389" s="47" t="n"/>
      <c r="M389" s="25" t="n"/>
      <c r="N389" s="25" t="n"/>
      <c r="O389" s="29" t="n"/>
      <c r="P389" s="30">
        <f>IF($A389="","",IF(OR($B389="",$H389=""),"",IF($H389="Pending","",IF($H389="Rejected","No",IF($H389="Accepted",IF(OR($I389="",$J389=""),"",IF(AND($I389="No",$J389=0),"Yes","No")),"")))))</f>
        <v/>
      </c>
      <c r="Q389" s="31">
        <f>IF($A389="","",IF(OR($B389="",$G389=""),"",IF($G389&lt;$B389,"",$G389-$B389)))</f>
        <v/>
      </c>
      <c r="R389" s="32">
        <f>IF($A389="","",IF(COUNTIF($A$2:$A$501,$A389)&gt;1,"Duplicate Claim Record ID",IF($B389="","Missing Initial Submission Date",IF(OR($C389="",$D389="",$E389=""),"Missing Required Classification",IF($F389="","Missing Billed Amount",IF(AND($G389&lt;&gt;"",$G389&lt;$B389),"First Response Date Before Submission",IF(AND($H389&lt;&gt;"",$H389&lt;&gt;"Pending",$G389=""),"Missing First Response Date",IF(AND($H389="Accepted",OR($I389="",$J389="")),"Missing Clean-Claim Inputs",IF(AND($L389&lt;&gt;"",$L389&lt;$B389),"Disposition Date Before Submission",IF(AND($K389&lt;&gt;"",$L389=""),"Missing Final Disposition Date","")))))))))</f>
        <v/>
      </c>
    </row>
    <row r="390">
      <c r="A390" s="25" t="n"/>
      <c r="B390" s="47" t="n"/>
      <c r="C390" s="25" t="n"/>
      <c r="D390" s="25" t="n"/>
      <c r="E390" s="25" t="n"/>
      <c r="F390" s="48" t="n"/>
      <c r="G390" s="47" t="n"/>
      <c r="H390" s="25" t="n"/>
      <c r="I390" s="25" t="n"/>
      <c r="J390" s="28" t="n"/>
      <c r="K390" s="25" t="n"/>
      <c r="L390" s="47" t="n"/>
      <c r="M390" s="25" t="n"/>
      <c r="N390" s="25" t="n"/>
      <c r="O390" s="29" t="n"/>
      <c r="P390" s="30">
        <f>IF($A390="","",IF(OR($B390="",$H390=""),"",IF($H390="Pending","",IF($H390="Rejected","No",IF($H390="Accepted",IF(OR($I390="",$J390=""),"",IF(AND($I390="No",$J390=0),"Yes","No")),"")))))</f>
        <v/>
      </c>
      <c r="Q390" s="31">
        <f>IF($A390="","",IF(OR($B390="",$G390=""),"",IF($G390&lt;$B390,"",$G390-$B390)))</f>
        <v/>
      </c>
      <c r="R390" s="32">
        <f>IF($A390="","",IF(COUNTIF($A$2:$A$501,$A390)&gt;1,"Duplicate Claim Record ID",IF($B390="","Missing Initial Submission Date",IF(OR($C390="",$D390="",$E390=""),"Missing Required Classification",IF($F390="","Missing Billed Amount",IF(AND($G390&lt;&gt;"",$G390&lt;$B390),"First Response Date Before Submission",IF(AND($H390&lt;&gt;"",$H390&lt;&gt;"Pending",$G390=""),"Missing First Response Date",IF(AND($H390="Accepted",OR($I390="",$J390="")),"Missing Clean-Claim Inputs",IF(AND($L390&lt;&gt;"",$L390&lt;$B390),"Disposition Date Before Submission",IF(AND($K390&lt;&gt;"",$L390=""),"Missing Final Disposition Date","")))))))))</f>
        <v/>
      </c>
    </row>
    <row r="391">
      <c r="A391" s="25" t="n"/>
      <c r="B391" s="47" t="n"/>
      <c r="C391" s="25" t="n"/>
      <c r="D391" s="25" t="n"/>
      <c r="E391" s="25" t="n"/>
      <c r="F391" s="48" t="n"/>
      <c r="G391" s="47" t="n"/>
      <c r="H391" s="25" t="n"/>
      <c r="I391" s="25" t="n"/>
      <c r="J391" s="28" t="n"/>
      <c r="K391" s="25" t="n"/>
      <c r="L391" s="47" t="n"/>
      <c r="M391" s="25" t="n"/>
      <c r="N391" s="25" t="n"/>
      <c r="O391" s="29" t="n"/>
      <c r="P391" s="30">
        <f>IF($A391="","",IF(OR($B391="",$H391=""),"",IF($H391="Pending","",IF($H391="Rejected","No",IF($H391="Accepted",IF(OR($I391="",$J391=""),"",IF(AND($I391="No",$J391=0),"Yes","No")),"")))))</f>
        <v/>
      </c>
      <c r="Q391" s="31">
        <f>IF($A391="","",IF(OR($B391="",$G391=""),"",IF($G391&lt;$B391,"",$G391-$B391)))</f>
        <v/>
      </c>
      <c r="R391" s="32">
        <f>IF($A391="","",IF(COUNTIF($A$2:$A$501,$A391)&gt;1,"Duplicate Claim Record ID",IF($B391="","Missing Initial Submission Date",IF(OR($C391="",$D391="",$E391=""),"Missing Required Classification",IF($F391="","Missing Billed Amount",IF(AND($G391&lt;&gt;"",$G391&lt;$B391),"First Response Date Before Submission",IF(AND($H391&lt;&gt;"",$H391&lt;&gt;"Pending",$G391=""),"Missing First Response Date",IF(AND($H391="Accepted",OR($I391="",$J391="")),"Missing Clean-Claim Inputs",IF(AND($L391&lt;&gt;"",$L391&lt;$B391),"Disposition Date Before Submission",IF(AND($K391&lt;&gt;"",$L391=""),"Missing Final Disposition Date","")))))))))</f>
        <v/>
      </c>
    </row>
    <row r="392">
      <c r="A392" s="25" t="n"/>
      <c r="B392" s="47" t="n"/>
      <c r="C392" s="25" t="n"/>
      <c r="D392" s="25" t="n"/>
      <c r="E392" s="25" t="n"/>
      <c r="F392" s="48" t="n"/>
      <c r="G392" s="47" t="n"/>
      <c r="H392" s="25" t="n"/>
      <c r="I392" s="25" t="n"/>
      <c r="J392" s="28" t="n"/>
      <c r="K392" s="25" t="n"/>
      <c r="L392" s="47" t="n"/>
      <c r="M392" s="25" t="n"/>
      <c r="N392" s="25" t="n"/>
      <c r="O392" s="29" t="n"/>
      <c r="P392" s="30">
        <f>IF($A392="","",IF(OR($B392="",$H392=""),"",IF($H392="Pending","",IF($H392="Rejected","No",IF($H392="Accepted",IF(OR($I392="",$J392=""),"",IF(AND($I392="No",$J392=0),"Yes","No")),"")))))</f>
        <v/>
      </c>
      <c r="Q392" s="31">
        <f>IF($A392="","",IF(OR($B392="",$G392=""),"",IF($G392&lt;$B392,"",$G392-$B392)))</f>
        <v/>
      </c>
      <c r="R392" s="32">
        <f>IF($A392="","",IF(COUNTIF($A$2:$A$501,$A392)&gt;1,"Duplicate Claim Record ID",IF($B392="","Missing Initial Submission Date",IF(OR($C392="",$D392="",$E392=""),"Missing Required Classification",IF($F392="","Missing Billed Amount",IF(AND($G392&lt;&gt;"",$G392&lt;$B392),"First Response Date Before Submission",IF(AND($H392&lt;&gt;"",$H392&lt;&gt;"Pending",$G392=""),"Missing First Response Date",IF(AND($H392="Accepted",OR($I392="",$J392="")),"Missing Clean-Claim Inputs",IF(AND($L392&lt;&gt;"",$L392&lt;$B392),"Disposition Date Before Submission",IF(AND($K392&lt;&gt;"",$L392=""),"Missing Final Disposition Date","")))))))))</f>
        <v/>
      </c>
    </row>
    <row r="393">
      <c r="A393" s="25" t="n"/>
      <c r="B393" s="47" t="n"/>
      <c r="C393" s="25" t="n"/>
      <c r="D393" s="25" t="n"/>
      <c r="E393" s="25" t="n"/>
      <c r="F393" s="48" t="n"/>
      <c r="G393" s="47" t="n"/>
      <c r="H393" s="25" t="n"/>
      <c r="I393" s="25" t="n"/>
      <c r="J393" s="28" t="n"/>
      <c r="K393" s="25" t="n"/>
      <c r="L393" s="47" t="n"/>
      <c r="M393" s="25" t="n"/>
      <c r="N393" s="25" t="n"/>
      <c r="O393" s="29" t="n"/>
      <c r="P393" s="30">
        <f>IF($A393="","",IF(OR($B393="",$H393=""),"",IF($H393="Pending","",IF($H393="Rejected","No",IF($H393="Accepted",IF(OR($I393="",$J393=""),"",IF(AND($I393="No",$J393=0),"Yes","No")),"")))))</f>
        <v/>
      </c>
      <c r="Q393" s="31">
        <f>IF($A393="","",IF(OR($B393="",$G393=""),"",IF($G393&lt;$B393,"",$G393-$B393)))</f>
        <v/>
      </c>
      <c r="R393" s="32">
        <f>IF($A393="","",IF(COUNTIF($A$2:$A$501,$A393)&gt;1,"Duplicate Claim Record ID",IF($B393="","Missing Initial Submission Date",IF(OR($C393="",$D393="",$E393=""),"Missing Required Classification",IF($F393="","Missing Billed Amount",IF(AND($G393&lt;&gt;"",$G393&lt;$B393),"First Response Date Before Submission",IF(AND($H393&lt;&gt;"",$H393&lt;&gt;"Pending",$G393=""),"Missing First Response Date",IF(AND($H393="Accepted",OR($I393="",$J393="")),"Missing Clean-Claim Inputs",IF(AND($L393&lt;&gt;"",$L393&lt;$B393),"Disposition Date Before Submission",IF(AND($K393&lt;&gt;"",$L393=""),"Missing Final Disposition Date","")))))))))</f>
        <v/>
      </c>
    </row>
    <row r="394">
      <c r="A394" s="25" t="n"/>
      <c r="B394" s="47" t="n"/>
      <c r="C394" s="25" t="n"/>
      <c r="D394" s="25" t="n"/>
      <c r="E394" s="25" t="n"/>
      <c r="F394" s="48" t="n"/>
      <c r="G394" s="47" t="n"/>
      <c r="H394" s="25" t="n"/>
      <c r="I394" s="25" t="n"/>
      <c r="J394" s="28" t="n"/>
      <c r="K394" s="25" t="n"/>
      <c r="L394" s="47" t="n"/>
      <c r="M394" s="25" t="n"/>
      <c r="N394" s="25" t="n"/>
      <c r="O394" s="29" t="n"/>
      <c r="P394" s="30">
        <f>IF($A394="","",IF(OR($B394="",$H394=""),"",IF($H394="Pending","",IF($H394="Rejected","No",IF($H394="Accepted",IF(OR($I394="",$J394=""),"",IF(AND($I394="No",$J394=0),"Yes","No")),"")))))</f>
        <v/>
      </c>
      <c r="Q394" s="31">
        <f>IF($A394="","",IF(OR($B394="",$G394=""),"",IF($G394&lt;$B394,"",$G394-$B394)))</f>
        <v/>
      </c>
      <c r="R394" s="32">
        <f>IF($A394="","",IF(COUNTIF($A$2:$A$501,$A394)&gt;1,"Duplicate Claim Record ID",IF($B394="","Missing Initial Submission Date",IF(OR($C394="",$D394="",$E394=""),"Missing Required Classification",IF($F394="","Missing Billed Amount",IF(AND($G394&lt;&gt;"",$G394&lt;$B394),"First Response Date Before Submission",IF(AND($H394&lt;&gt;"",$H394&lt;&gt;"Pending",$G394=""),"Missing First Response Date",IF(AND($H394="Accepted",OR($I394="",$J394="")),"Missing Clean-Claim Inputs",IF(AND($L394&lt;&gt;"",$L394&lt;$B394),"Disposition Date Before Submission",IF(AND($K394&lt;&gt;"",$L394=""),"Missing Final Disposition Date","")))))))))</f>
        <v/>
      </c>
    </row>
    <row r="395">
      <c r="A395" s="25" t="n"/>
      <c r="B395" s="47" t="n"/>
      <c r="C395" s="25" t="n"/>
      <c r="D395" s="25" t="n"/>
      <c r="E395" s="25" t="n"/>
      <c r="F395" s="48" t="n"/>
      <c r="G395" s="47" t="n"/>
      <c r="H395" s="25" t="n"/>
      <c r="I395" s="25" t="n"/>
      <c r="J395" s="28" t="n"/>
      <c r="K395" s="25" t="n"/>
      <c r="L395" s="47" t="n"/>
      <c r="M395" s="25" t="n"/>
      <c r="N395" s="25" t="n"/>
      <c r="O395" s="29" t="n"/>
      <c r="P395" s="30">
        <f>IF($A395="","",IF(OR($B395="",$H395=""),"",IF($H395="Pending","",IF($H395="Rejected","No",IF($H395="Accepted",IF(OR($I395="",$J395=""),"",IF(AND($I395="No",$J395=0),"Yes","No")),"")))))</f>
        <v/>
      </c>
      <c r="Q395" s="31">
        <f>IF($A395="","",IF(OR($B395="",$G395=""),"",IF($G395&lt;$B395,"",$G395-$B395)))</f>
        <v/>
      </c>
      <c r="R395" s="32">
        <f>IF($A395="","",IF(COUNTIF($A$2:$A$501,$A395)&gt;1,"Duplicate Claim Record ID",IF($B395="","Missing Initial Submission Date",IF(OR($C395="",$D395="",$E395=""),"Missing Required Classification",IF($F395="","Missing Billed Amount",IF(AND($G395&lt;&gt;"",$G395&lt;$B395),"First Response Date Before Submission",IF(AND($H395&lt;&gt;"",$H395&lt;&gt;"Pending",$G395=""),"Missing First Response Date",IF(AND($H395="Accepted",OR($I395="",$J395="")),"Missing Clean-Claim Inputs",IF(AND($L395&lt;&gt;"",$L395&lt;$B395),"Disposition Date Before Submission",IF(AND($K395&lt;&gt;"",$L395=""),"Missing Final Disposition Date","")))))))))</f>
        <v/>
      </c>
    </row>
    <row r="396">
      <c r="A396" s="25" t="n"/>
      <c r="B396" s="47" t="n"/>
      <c r="C396" s="25" t="n"/>
      <c r="D396" s="25" t="n"/>
      <c r="E396" s="25" t="n"/>
      <c r="F396" s="48" t="n"/>
      <c r="G396" s="47" t="n"/>
      <c r="H396" s="25" t="n"/>
      <c r="I396" s="25" t="n"/>
      <c r="J396" s="28" t="n"/>
      <c r="K396" s="25" t="n"/>
      <c r="L396" s="47" t="n"/>
      <c r="M396" s="25" t="n"/>
      <c r="N396" s="25" t="n"/>
      <c r="O396" s="29" t="n"/>
      <c r="P396" s="30">
        <f>IF($A396="","",IF(OR($B396="",$H396=""),"",IF($H396="Pending","",IF($H396="Rejected","No",IF($H396="Accepted",IF(OR($I396="",$J396=""),"",IF(AND($I396="No",$J396=0),"Yes","No")),"")))))</f>
        <v/>
      </c>
      <c r="Q396" s="31">
        <f>IF($A396="","",IF(OR($B396="",$G396=""),"",IF($G396&lt;$B396,"",$G396-$B396)))</f>
        <v/>
      </c>
      <c r="R396" s="32">
        <f>IF($A396="","",IF(COUNTIF($A$2:$A$501,$A396)&gt;1,"Duplicate Claim Record ID",IF($B396="","Missing Initial Submission Date",IF(OR($C396="",$D396="",$E396=""),"Missing Required Classification",IF($F396="","Missing Billed Amount",IF(AND($G396&lt;&gt;"",$G396&lt;$B396),"First Response Date Before Submission",IF(AND($H396&lt;&gt;"",$H396&lt;&gt;"Pending",$G396=""),"Missing First Response Date",IF(AND($H396="Accepted",OR($I396="",$J396="")),"Missing Clean-Claim Inputs",IF(AND($L396&lt;&gt;"",$L396&lt;$B396),"Disposition Date Before Submission",IF(AND($K396&lt;&gt;"",$L396=""),"Missing Final Disposition Date","")))))))))</f>
        <v/>
      </c>
    </row>
    <row r="397">
      <c r="A397" s="25" t="n"/>
      <c r="B397" s="47" t="n"/>
      <c r="C397" s="25" t="n"/>
      <c r="D397" s="25" t="n"/>
      <c r="E397" s="25" t="n"/>
      <c r="F397" s="48" t="n"/>
      <c r="G397" s="47" t="n"/>
      <c r="H397" s="25" t="n"/>
      <c r="I397" s="25" t="n"/>
      <c r="J397" s="28" t="n"/>
      <c r="K397" s="25" t="n"/>
      <c r="L397" s="47" t="n"/>
      <c r="M397" s="25" t="n"/>
      <c r="N397" s="25" t="n"/>
      <c r="O397" s="29" t="n"/>
      <c r="P397" s="30">
        <f>IF($A397="","",IF(OR($B397="",$H397=""),"",IF($H397="Pending","",IF($H397="Rejected","No",IF($H397="Accepted",IF(OR($I397="",$J397=""),"",IF(AND($I397="No",$J397=0),"Yes","No")),"")))))</f>
        <v/>
      </c>
      <c r="Q397" s="31">
        <f>IF($A397="","",IF(OR($B397="",$G397=""),"",IF($G397&lt;$B397,"",$G397-$B397)))</f>
        <v/>
      </c>
      <c r="R397" s="32">
        <f>IF($A397="","",IF(COUNTIF($A$2:$A$501,$A397)&gt;1,"Duplicate Claim Record ID",IF($B397="","Missing Initial Submission Date",IF(OR($C397="",$D397="",$E397=""),"Missing Required Classification",IF($F397="","Missing Billed Amount",IF(AND($G397&lt;&gt;"",$G397&lt;$B397),"First Response Date Before Submission",IF(AND($H397&lt;&gt;"",$H397&lt;&gt;"Pending",$G397=""),"Missing First Response Date",IF(AND($H397="Accepted",OR($I397="",$J397="")),"Missing Clean-Claim Inputs",IF(AND($L397&lt;&gt;"",$L397&lt;$B397),"Disposition Date Before Submission",IF(AND($K397&lt;&gt;"",$L397=""),"Missing Final Disposition Date","")))))))))</f>
        <v/>
      </c>
    </row>
    <row r="398">
      <c r="A398" s="25" t="n"/>
      <c r="B398" s="47" t="n"/>
      <c r="C398" s="25" t="n"/>
      <c r="D398" s="25" t="n"/>
      <c r="E398" s="25" t="n"/>
      <c r="F398" s="48" t="n"/>
      <c r="G398" s="47" t="n"/>
      <c r="H398" s="25" t="n"/>
      <c r="I398" s="25" t="n"/>
      <c r="J398" s="28" t="n"/>
      <c r="K398" s="25" t="n"/>
      <c r="L398" s="47" t="n"/>
      <c r="M398" s="25" t="n"/>
      <c r="N398" s="25" t="n"/>
      <c r="O398" s="29" t="n"/>
      <c r="P398" s="30">
        <f>IF($A398="","",IF(OR($B398="",$H398=""),"",IF($H398="Pending","",IF($H398="Rejected","No",IF($H398="Accepted",IF(OR($I398="",$J398=""),"",IF(AND($I398="No",$J398=0),"Yes","No")),"")))))</f>
        <v/>
      </c>
      <c r="Q398" s="31">
        <f>IF($A398="","",IF(OR($B398="",$G398=""),"",IF($G398&lt;$B398,"",$G398-$B398)))</f>
        <v/>
      </c>
      <c r="R398" s="32">
        <f>IF($A398="","",IF(COUNTIF($A$2:$A$501,$A398)&gt;1,"Duplicate Claim Record ID",IF($B398="","Missing Initial Submission Date",IF(OR($C398="",$D398="",$E398=""),"Missing Required Classification",IF($F398="","Missing Billed Amount",IF(AND($G398&lt;&gt;"",$G398&lt;$B398),"First Response Date Before Submission",IF(AND($H398&lt;&gt;"",$H398&lt;&gt;"Pending",$G398=""),"Missing First Response Date",IF(AND($H398="Accepted",OR($I398="",$J398="")),"Missing Clean-Claim Inputs",IF(AND($L398&lt;&gt;"",$L398&lt;$B398),"Disposition Date Before Submission",IF(AND($K398&lt;&gt;"",$L398=""),"Missing Final Disposition Date","")))))))))</f>
        <v/>
      </c>
    </row>
    <row r="399">
      <c r="A399" s="25" t="n"/>
      <c r="B399" s="47" t="n"/>
      <c r="C399" s="25" t="n"/>
      <c r="D399" s="25" t="n"/>
      <c r="E399" s="25" t="n"/>
      <c r="F399" s="48" t="n"/>
      <c r="G399" s="47" t="n"/>
      <c r="H399" s="25" t="n"/>
      <c r="I399" s="25" t="n"/>
      <c r="J399" s="28" t="n"/>
      <c r="K399" s="25" t="n"/>
      <c r="L399" s="47" t="n"/>
      <c r="M399" s="25" t="n"/>
      <c r="N399" s="25" t="n"/>
      <c r="O399" s="29" t="n"/>
      <c r="P399" s="30">
        <f>IF($A399="","",IF(OR($B399="",$H399=""),"",IF($H399="Pending","",IF($H399="Rejected","No",IF($H399="Accepted",IF(OR($I399="",$J399=""),"",IF(AND($I399="No",$J399=0),"Yes","No")),"")))))</f>
        <v/>
      </c>
      <c r="Q399" s="31">
        <f>IF($A399="","",IF(OR($B399="",$G399=""),"",IF($G399&lt;$B399,"",$G399-$B399)))</f>
        <v/>
      </c>
      <c r="R399" s="32">
        <f>IF($A399="","",IF(COUNTIF($A$2:$A$501,$A399)&gt;1,"Duplicate Claim Record ID",IF($B399="","Missing Initial Submission Date",IF(OR($C399="",$D399="",$E399=""),"Missing Required Classification",IF($F399="","Missing Billed Amount",IF(AND($G399&lt;&gt;"",$G399&lt;$B399),"First Response Date Before Submission",IF(AND($H399&lt;&gt;"",$H399&lt;&gt;"Pending",$G399=""),"Missing First Response Date",IF(AND($H399="Accepted",OR($I399="",$J399="")),"Missing Clean-Claim Inputs",IF(AND($L399&lt;&gt;"",$L399&lt;$B399),"Disposition Date Before Submission",IF(AND($K399&lt;&gt;"",$L399=""),"Missing Final Disposition Date","")))))))))</f>
        <v/>
      </c>
    </row>
    <row r="400">
      <c r="A400" s="25" t="n"/>
      <c r="B400" s="47" t="n"/>
      <c r="C400" s="25" t="n"/>
      <c r="D400" s="25" t="n"/>
      <c r="E400" s="25" t="n"/>
      <c r="F400" s="48" t="n"/>
      <c r="G400" s="47" t="n"/>
      <c r="H400" s="25" t="n"/>
      <c r="I400" s="25" t="n"/>
      <c r="J400" s="28" t="n"/>
      <c r="K400" s="25" t="n"/>
      <c r="L400" s="47" t="n"/>
      <c r="M400" s="25" t="n"/>
      <c r="N400" s="25" t="n"/>
      <c r="O400" s="29" t="n"/>
      <c r="P400" s="30">
        <f>IF($A400="","",IF(OR($B400="",$H400=""),"",IF($H400="Pending","",IF($H400="Rejected","No",IF($H400="Accepted",IF(OR($I400="",$J400=""),"",IF(AND($I400="No",$J400=0),"Yes","No")),"")))))</f>
        <v/>
      </c>
      <c r="Q400" s="31">
        <f>IF($A400="","",IF(OR($B400="",$G400=""),"",IF($G400&lt;$B400,"",$G400-$B400)))</f>
        <v/>
      </c>
      <c r="R400" s="32">
        <f>IF($A400="","",IF(COUNTIF($A$2:$A$501,$A400)&gt;1,"Duplicate Claim Record ID",IF($B400="","Missing Initial Submission Date",IF(OR($C400="",$D400="",$E400=""),"Missing Required Classification",IF($F400="","Missing Billed Amount",IF(AND($G400&lt;&gt;"",$G400&lt;$B400),"First Response Date Before Submission",IF(AND($H400&lt;&gt;"",$H400&lt;&gt;"Pending",$G400=""),"Missing First Response Date",IF(AND($H400="Accepted",OR($I400="",$J400="")),"Missing Clean-Claim Inputs",IF(AND($L400&lt;&gt;"",$L400&lt;$B400),"Disposition Date Before Submission",IF(AND($K400&lt;&gt;"",$L400=""),"Missing Final Disposition Date","")))))))))</f>
        <v/>
      </c>
    </row>
    <row r="401">
      <c r="A401" s="25" t="n"/>
      <c r="B401" s="47" t="n"/>
      <c r="C401" s="25" t="n"/>
      <c r="D401" s="25" t="n"/>
      <c r="E401" s="25" t="n"/>
      <c r="F401" s="48" t="n"/>
      <c r="G401" s="47" t="n"/>
      <c r="H401" s="25" t="n"/>
      <c r="I401" s="25" t="n"/>
      <c r="J401" s="28" t="n"/>
      <c r="K401" s="25" t="n"/>
      <c r="L401" s="47" t="n"/>
      <c r="M401" s="25" t="n"/>
      <c r="N401" s="25" t="n"/>
      <c r="O401" s="29" t="n"/>
      <c r="P401" s="30">
        <f>IF($A401="","",IF(OR($B401="",$H401=""),"",IF($H401="Pending","",IF($H401="Rejected","No",IF($H401="Accepted",IF(OR($I401="",$J401=""),"",IF(AND($I401="No",$J401=0),"Yes","No")),"")))))</f>
        <v/>
      </c>
      <c r="Q401" s="31">
        <f>IF($A401="","",IF(OR($B401="",$G401=""),"",IF($G401&lt;$B401,"",$G401-$B401)))</f>
        <v/>
      </c>
      <c r="R401" s="32">
        <f>IF($A401="","",IF(COUNTIF($A$2:$A$501,$A401)&gt;1,"Duplicate Claim Record ID",IF($B401="","Missing Initial Submission Date",IF(OR($C401="",$D401="",$E401=""),"Missing Required Classification",IF($F401="","Missing Billed Amount",IF(AND($G401&lt;&gt;"",$G401&lt;$B401),"First Response Date Before Submission",IF(AND($H401&lt;&gt;"",$H401&lt;&gt;"Pending",$G401=""),"Missing First Response Date",IF(AND($H401="Accepted",OR($I401="",$J401="")),"Missing Clean-Claim Inputs",IF(AND($L401&lt;&gt;"",$L401&lt;$B401),"Disposition Date Before Submission",IF(AND($K401&lt;&gt;"",$L401=""),"Missing Final Disposition Date","")))))))))</f>
        <v/>
      </c>
    </row>
    <row r="402">
      <c r="A402" s="25" t="n"/>
      <c r="B402" s="47" t="n"/>
      <c r="C402" s="25" t="n"/>
      <c r="D402" s="25" t="n"/>
      <c r="E402" s="25" t="n"/>
      <c r="F402" s="48" t="n"/>
      <c r="G402" s="47" t="n"/>
      <c r="H402" s="25" t="n"/>
      <c r="I402" s="25" t="n"/>
      <c r="J402" s="28" t="n"/>
      <c r="K402" s="25" t="n"/>
      <c r="L402" s="47" t="n"/>
      <c r="M402" s="25" t="n"/>
      <c r="N402" s="25" t="n"/>
      <c r="O402" s="29" t="n"/>
      <c r="P402" s="30">
        <f>IF($A402="","",IF(OR($B402="",$H402=""),"",IF($H402="Pending","",IF($H402="Rejected","No",IF($H402="Accepted",IF(OR($I402="",$J402=""),"",IF(AND($I402="No",$J402=0),"Yes","No")),"")))))</f>
        <v/>
      </c>
      <c r="Q402" s="31">
        <f>IF($A402="","",IF(OR($B402="",$G402=""),"",IF($G402&lt;$B402,"",$G402-$B402)))</f>
        <v/>
      </c>
      <c r="R402" s="32">
        <f>IF($A402="","",IF(COUNTIF($A$2:$A$501,$A402)&gt;1,"Duplicate Claim Record ID",IF($B402="","Missing Initial Submission Date",IF(OR($C402="",$D402="",$E402=""),"Missing Required Classification",IF($F402="","Missing Billed Amount",IF(AND($G402&lt;&gt;"",$G402&lt;$B402),"First Response Date Before Submission",IF(AND($H402&lt;&gt;"",$H402&lt;&gt;"Pending",$G402=""),"Missing First Response Date",IF(AND($H402="Accepted",OR($I402="",$J402="")),"Missing Clean-Claim Inputs",IF(AND($L402&lt;&gt;"",$L402&lt;$B402),"Disposition Date Before Submission",IF(AND($K402&lt;&gt;"",$L402=""),"Missing Final Disposition Date","")))))))))</f>
        <v/>
      </c>
    </row>
    <row r="403">
      <c r="A403" s="25" t="n"/>
      <c r="B403" s="47" t="n"/>
      <c r="C403" s="25" t="n"/>
      <c r="D403" s="25" t="n"/>
      <c r="E403" s="25" t="n"/>
      <c r="F403" s="48" t="n"/>
      <c r="G403" s="47" t="n"/>
      <c r="H403" s="25" t="n"/>
      <c r="I403" s="25" t="n"/>
      <c r="J403" s="28" t="n"/>
      <c r="K403" s="25" t="n"/>
      <c r="L403" s="47" t="n"/>
      <c r="M403" s="25" t="n"/>
      <c r="N403" s="25" t="n"/>
      <c r="O403" s="29" t="n"/>
      <c r="P403" s="30">
        <f>IF($A403="","",IF(OR($B403="",$H403=""),"",IF($H403="Pending","",IF($H403="Rejected","No",IF($H403="Accepted",IF(OR($I403="",$J403=""),"",IF(AND($I403="No",$J403=0),"Yes","No")),"")))))</f>
        <v/>
      </c>
      <c r="Q403" s="31">
        <f>IF($A403="","",IF(OR($B403="",$G403=""),"",IF($G403&lt;$B403,"",$G403-$B403)))</f>
        <v/>
      </c>
      <c r="R403" s="32">
        <f>IF($A403="","",IF(COUNTIF($A$2:$A$501,$A403)&gt;1,"Duplicate Claim Record ID",IF($B403="","Missing Initial Submission Date",IF(OR($C403="",$D403="",$E403=""),"Missing Required Classification",IF($F403="","Missing Billed Amount",IF(AND($G403&lt;&gt;"",$G403&lt;$B403),"First Response Date Before Submission",IF(AND($H403&lt;&gt;"",$H403&lt;&gt;"Pending",$G403=""),"Missing First Response Date",IF(AND($H403="Accepted",OR($I403="",$J403="")),"Missing Clean-Claim Inputs",IF(AND($L403&lt;&gt;"",$L403&lt;$B403),"Disposition Date Before Submission",IF(AND($K403&lt;&gt;"",$L403=""),"Missing Final Disposition Date","")))))))))</f>
        <v/>
      </c>
    </row>
    <row r="404">
      <c r="A404" s="25" t="n"/>
      <c r="B404" s="47" t="n"/>
      <c r="C404" s="25" t="n"/>
      <c r="D404" s="25" t="n"/>
      <c r="E404" s="25" t="n"/>
      <c r="F404" s="48" t="n"/>
      <c r="G404" s="47" t="n"/>
      <c r="H404" s="25" t="n"/>
      <c r="I404" s="25" t="n"/>
      <c r="J404" s="28" t="n"/>
      <c r="K404" s="25" t="n"/>
      <c r="L404" s="47" t="n"/>
      <c r="M404" s="25" t="n"/>
      <c r="N404" s="25" t="n"/>
      <c r="O404" s="29" t="n"/>
      <c r="P404" s="30">
        <f>IF($A404="","",IF(OR($B404="",$H404=""),"",IF($H404="Pending","",IF($H404="Rejected","No",IF($H404="Accepted",IF(OR($I404="",$J404=""),"",IF(AND($I404="No",$J404=0),"Yes","No")),"")))))</f>
        <v/>
      </c>
      <c r="Q404" s="31">
        <f>IF($A404="","",IF(OR($B404="",$G404=""),"",IF($G404&lt;$B404,"",$G404-$B404)))</f>
        <v/>
      </c>
      <c r="R404" s="32">
        <f>IF($A404="","",IF(COUNTIF($A$2:$A$501,$A404)&gt;1,"Duplicate Claim Record ID",IF($B404="","Missing Initial Submission Date",IF(OR($C404="",$D404="",$E404=""),"Missing Required Classification",IF($F404="","Missing Billed Amount",IF(AND($G404&lt;&gt;"",$G404&lt;$B404),"First Response Date Before Submission",IF(AND($H404&lt;&gt;"",$H404&lt;&gt;"Pending",$G404=""),"Missing First Response Date",IF(AND($H404="Accepted",OR($I404="",$J404="")),"Missing Clean-Claim Inputs",IF(AND($L404&lt;&gt;"",$L404&lt;$B404),"Disposition Date Before Submission",IF(AND($K404&lt;&gt;"",$L404=""),"Missing Final Disposition Date","")))))))))</f>
        <v/>
      </c>
    </row>
    <row r="405">
      <c r="A405" s="25" t="n"/>
      <c r="B405" s="47" t="n"/>
      <c r="C405" s="25" t="n"/>
      <c r="D405" s="25" t="n"/>
      <c r="E405" s="25" t="n"/>
      <c r="F405" s="48" t="n"/>
      <c r="G405" s="47" t="n"/>
      <c r="H405" s="25" t="n"/>
      <c r="I405" s="25" t="n"/>
      <c r="J405" s="28" t="n"/>
      <c r="K405" s="25" t="n"/>
      <c r="L405" s="47" t="n"/>
      <c r="M405" s="25" t="n"/>
      <c r="N405" s="25" t="n"/>
      <c r="O405" s="29" t="n"/>
      <c r="P405" s="30">
        <f>IF($A405="","",IF(OR($B405="",$H405=""),"",IF($H405="Pending","",IF($H405="Rejected","No",IF($H405="Accepted",IF(OR($I405="",$J405=""),"",IF(AND($I405="No",$J405=0),"Yes","No")),"")))))</f>
        <v/>
      </c>
      <c r="Q405" s="31">
        <f>IF($A405="","",IF(OR($B405="",$G405=""),"",IF($G405&lt;$B405,"",$G405-$B405)))</f>
        <v/>
      </c>
      <c r="R405" s="32">
        <f>IF($A405="","",IF(COUNTIF($A$2:$A$501,$A405)&gt;1,"Duplicate Claim Record ID",IF($B405="","Missing Initial Submission Date",IF(OR($C405="",$D405="",$E405=""),"Missing Required Classification",IF($F405="","Missing Billed Amount",IF(AND($G405&lt;&gt;"",$G405&lt;$B405),"First Response Date Before Submission",IF(AND($H405&lt;&gt;"",$H405&lt;&gt;"Pending",$G405=""),"Missing First Response Date",IF(AND($H405="Accepted",OR($I405="",$J405="")),"Missing Clean-Claim Inputs",IF(AND($L405&lt;&gt;"",$L405&lt;$B405),"Disposition Date Before Submission",IF(AND($K405&lt;&gt;"",$L405=""),"Missing Final Disposition Date","")))))))))</f>
        <v/>
      </c>
    </row>
    <row r="406">
      <c r="A406" s="25" t="n"/>
      <c r="B406" s="47" t="n"/>
      <c r="C406" s="25" t="n"/>
      <c r="D406" s="25" t="n"/>
      <c r="E406" s="25" t="n"/>
      <c r="F406" s="48" t="n"/>
      <c r="G406" s="47" t="n"/>
      <c r="H406" s="25" t="n"/>
      <c r="I406" s="25" t="n"/>
      <c r="J406" s="28" t="n"/>
      <c r="K406" s="25" t="n"/>
      <c r="L406" s="47" t="n"/>
      <c r="M406" s="25" t="n"/>
      <c r="N406" s="25" t="n"/>
      <c r="O406" s="29" t="n"/>
      <c r="P406" s="30">
        <f>IF($A406="","",IF(OR($B406="",$H406=""),"",IF($H406="Pending","",IF($H406="Rejected","No",IF($H406="Accepted",IF(OR($I406="",$J406=""),"",IF(AND($I406="No",$J406=0),"Yes","No")),"")))))</f>
        <v/>
      </c>
      <c r="Q406" s="31">
        <f>IF($A406="","",IF(OR($B406="",$G406=""),"",IF($G406&lt;$B406,"",$G406-$B406)))</f>
        <v/>
      </c>
      <c r="R406" s="32">
        <f>IF($A406="","",IF(COUNTIF($A$2:$A$501,$A406)&gt;1,"Duplicate Claim Record ID",IF($B406="","Missing Initial Submission Date",IF(OR($C406="",$D406="",$E406=""),"Missing Required Classification",IF($F406="","Missing Billed Amount",IF(AND($G406&lt;&gt;"",$G406&lt;$B406),"First Response Date Before Submission",IF(AND($H406&lt;&gt;"",$H406&lt;&gt;"Pending",$G406=""),"Missing First Response Date",IF(AND($H406="Accepted",OR($I406="",$J406="")),"Missing Clean-Claim Inputs",IF(AND($L406&lt;&gt;"",$L406&lt;$B406),"Disposition Date Before Submission",IF(AND($K406&lt;&gt;"",$L406=""),"Missing Final Disposition Date","")))))))))</f>
        <v/>
      </c>
    </row>
    <row r="407">
      <c r="A407" s="25" t="n"/>
      <c r="B407" s="47" t="n"/>
      <c r="C407" s="25" t="n"/>
      <c r="D407" s="25" t="n"/>
      <c r="E407" s="25" t="n"/>
      <c r="F407" s="48" t="n"/>
      <c r="G407" s="47" t="n"/>
      <c r="H407" s="25" t="n"/>
      <c r="I407" s="25" t="n"/>
      <c r="J407" s="28" t="n"/>
      <c r="K407" s="25" t="n"/>
      <c r="L407" s="47" t="n"/>
      <c r="M407" s="25" t="n"/>
      <c r="N407" s="25" t="n"/>
      <c r="O407" s="29" t="n"/>
      <c r="P407" s="30">
        <f>IF($A407="","",IF(OR($B407="",$H407=""),"",IF($H407="Pending","",IF($H407="Rejected","No",IF($H407="Accepted",IF(OR($I407="",$J407=""),"",IF(AND($I407="No",$J407=0),"Yes","No")),"")))))</f>
        <v/>
      </c>
      <c r="Q407" s="31">
        <f>IF($A407="","",IF(OR($B407="",$G407=""),"",IF($G407&lt;$B407,"",$G407-$B407)))</f>
        <v/>
      </c>
      <c r="R407" s="32">
        <f>IF($A407="","",IF(COUNTIF($A$2:$A$501,$A407)&gt;1,"Duplicate Claim Record ID",IF($B407="","Missing Initial Submission Date",IF(OR($C407="",$D407="",$E407=""),"Missing Required Classification",IF($F407="","Missing Billed Amount",IF(AND($G407&lt;&gt;"",$G407&lt;$B407),"First Response Date Before Submission",IF(AND($H407&lt;&gt;"",$H407&lt;&gt;"Pending",$G407=""),"Missing First Response Date",IF(AND($H407="Accepted",OR($I407="",$J407="")),"Missing Clean-Claim Inputs",IF(AND($L407&lt;&gt;"",$L407&lt;$B407),"Disposition Date Before Submission",IF(AND($K407&lt;&gt;"",$L407=""),"Missing Final Disposition Date","")))))))))</f>
        <v/>
      </c>
    </row>
    <row r="408">
      <c r="A408" s="25" t="n"/>
      <c r="B408" s="47" t="n"/>
      <c r="C408" s="25" t="n"/>
      <c r="D408" s="25" t="n"/>
      <c r="E408" s="25" t="n"/>
      <c r="F408" s="48" t="n"/>
      <c r="G408" s="47" t="n"/>
      <c r="H408" s="25" t="n"/>
      <c r="I408" s="25" t="n"/>
      <c r="J408" s="28" t="n"/>
      <c r="K408" s="25" t="n"/>
      <c r="L408" s="47" t="n"/>
      <c r="M408" s="25" t="n"/>
      <c r="N408" s="25" t="n"/>
      <c r="O408" s="29" t="n"/>
      <c r="P408" s="30">
        <f>IF($A408="","",IF(OR($B408="",$H408=""),"",IF($H408="Pending","",IF($H408="Rejected","No",IF($H408="Accepted",IF(OR($I408="",$J408=""),"",IF(AND($I408="No",$J408=0),"Yes","No")),"")))))</f>
        <v/>
      </c>
      <c r="Q408" s="31">
        <f>IF($A408="","",IF(OR($B408="",$G408=""),"",IF($G408&lt;$B408,"",$G408-$B408)))</f>
        <v/>
      </c>
      <c r="R408" s="32">
        <f>IF($A408="","",IF(COUNTIF($A$2:$A$501,$A408)&gt;1,"Duplicate Claim Record ID",IF($B408="","Missing Initial Submission Date",IF(OR($C408="",$D408="",$E408=""),"Missing Required Classification",IF($F408="","Missing Billed Amount",IF(AND($G408&lt;&gt;"",$G408&lt;$B408),"First Response Date Before Submission",IF(AND($H408&lt;&gt;"",$H408&lt;&gt;"Pending",$G408=""),"Missing First Response Date",IF(AND($H408="Accepted",OR($I408="",$J408="")),"Missing Clean-Claim Inputs",IF(AND($L408&lt;&gt;"",$L408&lt;$B408),"Disposition Date Before Submission",IF(AND($K408&lt;&gt;"",$L408=""),"Missing Final Disposition Date","")))))))))</f>
        <v/>
      </c>
    </row>
    <row r="409">
      <c r="A409" s="25" t="n"/>
      <c r="B409" s="47" t="n"/>
      <c r="C409" s="25" t="n"/>
      <c r="D409" s="25" t="n"/>
      <c r="E409" s="25" t="n"/>
      <c r="F409" s="48" t="n"/>
      <c r="G409" s="47" t="n"/>
      <c r="H409" s="25" t="n"/>
      <c r="I409" s="25" t="n"/>
      <c r="J409" s="28" t="n"/>
      <c r="K409" s="25" t="n"/>
      <c r="L409" s="47" t="n"/>
      <c r="M409" s="25" t="n"/>
      <c r="N409" s="25" t="n"/>
      <c r="O409" s="29" t="n"/>
      <c r="P409" s="30">
        <f>IF($A409="","",IF(OR($B409="",$H409=""),"",IF($H409="Pending","",IF($H409="Rejected","No",IF($H409="Accepted",IF(OR($I409="",$J409=""),"",IF(AND($I409="No",$J409=0),"Yes","No")),"")))))</f>
        <v/>
      </c>
      <c r="Q409" s="31">
        <f>IF($A409="","",IF(OR($B409="",$G409=""),"",IF($G409&lt;$B409,"",$G409-$B409)))</f>
        <v/>
      </c>
      <c r="R409" s="32">
        <f>IF($A409="","",IF(COUNTIF($A$2:$A$501,$A409)&gt;1,"Duplicate Claim Record ID",IF($B409="","Missing Initial Submission Date",IF(OR($C409="",$D409="",$E409=""),"Missing Required Classification",IF($F409="","Missing Billed Amount",IF(AND($G409&lt;&gt;"",$G409&lt;$B409),"First Response Date Before Submission",IF(AND($H409&lt;&gt;"",$H409&lt;&gt;"Pending",$G409=""),"Missing First Response Date",IF(AND($H409="Accepted",OR($I409="",$J409="")),"Missing Clean-Claim Inputs",IF(AND($L409&lt;&gt;"",$L409&lt;$B409),"Disposition Date Before Submission",IF(AND($K409&lt;&gt;"",$L409=""),"Missing Final Disposition Date","")))))))))</f>
        <v/>
      </c>
    </row>
    <row r="410">
      <c r="A410" s="25" t="n"/>
      <c r="B410" s="47" t="n"/>
      <c r="C410" s="25" t="n"/>
      <c r="D410" s="25" t="n"/>
      <c r="E410" s="25" t="n"/>
      <c r="F410" s="48" t="n"/>
      <c r="G410" s="47" t="n"/>
      <c r="H410" s="25" t="n"/>
      <c r="I410" s="25" t="n"/>
      <c r="J410" s="28" t="n"/>
      <c r="K410" s="25" t="n"/>
      <c r="L410" s="47" t="n"/>
      <c r="M410" s="25" t="n"/>
      <c r="N410" s="25" t="n"/>
      <c r="O410" s="29" t="n"/>
      <c r="P410" s="30">
        <f>IF($A410="","",IF(OR($B410="",$H410=""),"",IF($H410="Pending","",IF($H410="Rejected","No",IF($H410="Accepted",IF(OR($I410="",$J410=""),"",IF(AND($I410="No",$J410=0),"Yes","No")),"")))))</f>
        <v/>
      </c>
      <c r="Q410" s="31">
        <f>IF($A410="","",IF(OR($B410="",$G410=""),"",IF($G410&lt;$B410,"",$G410-$B410)))</f>
        <v/>
      </c>
      <c r="R410" s="32">
        <f>IF($A410="","",IF(COUNTIF($A$2:$A$501,$A410)&gt;1,"Duplicate Claim Record ID",IF($B410="","Missing Initial Submission Date",IF(OR($C410="",$D410="",$E410=""),"Missing Required Classification",IF($F410="","Missing Billed Amount",IF(AND($G410&lt;&gt;"",$G410&lt;$B410),"First Response Date Before Submission",IF(AND($H410&lt;&gt;"",$H410&lt;&gt;"Pending",$G410=""),"Missing First Response Date",IF(AND($H410="Accepted",OR($I410="",$J410="")),"Missing Clean-Claim Inputs",IF(AND($L410&lt;&gt;"",$L410&lt;$B410),"Disposition Date Before Submission",IF(AND($K410&lt;&gt;"",$L410=""),"Missing Final Disposition Date","")))))))))</f>
        <v/>
      </c>
    </row>
    <row r="411">
      <c r="A411" s="25" t="n"/>
      <c r="B411" s="47" t="n"/>
      <c r="C411" s="25" t="n"/>
      <c r="D411" s="25" t="n"/>
      <c r="E411" s="25" t="n"/>
      <c r="F411" s="48" t="n"/>
      <c r="G411" s="47" t="n"/>
      <c r="H411" s="25" t="n"/>
      <c r="I411" s="25" t="n"/>
      <c r="J411" s="28" t="n"/>
      <c r="K411" s="25" t="n"/>
      <c r="L411" s="47" t="n"/>
      <c r="M411" s="25" t="n"/>
      <c r="N411" s="25" t="n"/>
      <c r="O411" s="29" t="n"/>
      <c r="P411" s="30">
        <f>IF($A411="","",IF(OR($B411="",$H411=""),"",IF($H411="Pending","",IF($H411="Rejected","No",IF($H411="Accepted",IF(OR($I411="",$J411=""),"",IF(AND($I411="No",$J411=0),"Yes","No")),"")))))</f>
        <v/>
      </c>
      <c r="Q411" s="31">
        <f>IF($A411="","",IF(OR($B411="",$G411=""),"",IF($G411&lt;$B411,"",$G411-$B411)))</f>
        <v/>
      </c>
      <c r="R411" s="32">
        <f>IF($A411="","",IF(COUNTIF($A$2:$A$501,$A411)&gt;1,"Duplicate Claim Record ID",IF($B411="","Missing Initial Submission Date",IF(OR($C411="",$D411="",$E411=""),"Missing Required Classification",IF($F411="","Missing Billed Amount",IF(AND($G411&lt;&gt;"",$G411&lt;$B411),"First Response Date Before Submission",IF(AND($H411&lt;&gt;"",$H411&lt;&gt;"Pending",$G411=""),"Missing First Response Date",IF(AND($H411="Accepted",OR($I411="",$J411="")),"Missing Clean-Claim Inputs",IF(AND($L411&lt;&gt;"",$L411&lt;$B411),"Disposition Date Before Submission",IF(AND($K411&lt;&gt;"",$L411=""),"Missing Final Disposition Date","")))))))))</f>
        <v/>
      </c>
    </row>
    <row r="412">
      <c r="A412" s="25" t="n"/>
      <c r="B412" s="47" t="n"/>
      <c r="C412" s="25" t="n"/>
      <c r="D412" s="25" t="n"/>
      <c r="E412" s="25" t="n"/>
      <c r="F412" s="48" t="n"/>
      <c r="G412" s="47" t="n"/>
      <c r="H412" s="25" t="n"/>
      <c r="I412" s="25" t="n"/>
      <c r="J412" s="28" t="n"/>
      <c r="K412" s="25" t="n"/>
      <c r="L412" s="47" t="n"/>
      <c r="M412" s="25" t="n"/>
      <c r="N412" s="25" t="n"/>
      <c r="O412" s="29" t="n"/>
      <c r="P412" s="30">
        <f>IF($A412="","",IF(OR($B412="",$H412=""),"",IF($H412="Pending","",IF($H412="Rejected","No",IF($H412="Accepted",IF(OR($I412="",$J412=""),"",IF(AND($I412="No",$J412=0),"Yes","No")),"")))))</f>
        <v/>
      </c>
      <c r="Q412" s="31">
        <f>IF($A412="","",IF(OR($B412="",$G412=""),"",IF($G412&lt;$B412,"",$G412-$B412)))</f>
        <v/>
      </c>
      <c r="R412" s="32">
        <f>IF($A412="","",IF(COUNTIF($A$2:$A$501,$A412)&gt;1,"Duplicate Claim Record ID",IF($B412="","Missing Initial Submission Date",IF(OR($C412="",$D412="",$E412=""),"Missing Required Classification",IF($F412="","Missing Billed Amount",IF(AND($G412&lt;&gt;"",$G412&lt;$B412),"First Response Date Before Submission",IF(AND($H412&lt;&gt;"",$H412&lt;&gt;"Pending",$G412=""),"Missing First Response Date",IF(AND($H412="Accepted",OR($I412="",$J412="")),"Missing Clean-Claim Inputs",IF(AND($L412&lt;&gt;"",$L412&lt;$B412),"Disposition Date Before Submission",IF(AND($K412&lt;&gt;"",$L412=""),"Missing Final Disposition Date","")))))))))</f>
        <v/>
      </c>
    </row>
    <row r="413">
      <c r="A413" s="25" t="n"/>
      <c r="B413" s="47" t="n"/>
      <c r="C413" s="25" t="n"/>
      <c r="D413" s="25" t="n"/>
      <c r="E413" s="25" t="n"/>
      <c r="F413" s="48" t="n"/>
      <c r="G413" s="47" t="n"/>
      <c r="H413" s="25" t="n"/>
      <c r="I413" s="25" t="n"/>
      <c r="J413" s="28" t="n"/>
      <c r="K413" s="25" t="n"/>
      <c r="L413" s="47" t="n"/>
      <c r="M413" s="25" t="n"/>
      <c r="N413" s="25" t="n"/>
      <c r="O413" s="29" t="n"/>
      <c r="P413" s="30">
        <f>IF($A413="","",IF(OR($B413="",$H413=""),"",IF($H413="Pending","",IF($H413="Rejected","No",IF($H413="Accepted",IF(OR($I413="",$J413=""),"",IF(AND($I413="No",$J413=0),"Yes","No")),"")))))</f>
        <v/>
      </c>
      <c r="Q413" s="31">
        <f>IF($A413="","",IF(OR($B413="",$G413=""),"",IF($G413&lt;$B413,"",$G413-$B413)))</f>
        <v/>
      </c>
      <c r="R413" s="32">
        <f>IF($A413="","",IF(COUNTIF($A$2:$A$501,$A413)&gt;1,"Duplicate Claim Record ID",IF($B413="","Missing Initial Submission Date",IF(OR($C413="",$D413="",$E413=""),"Missing Required Classification",IF($F413="","Missing Billed Amount",IF(AND($G413&lt;&gt;"",$G413&lt;$B413),"First Response Date Before Submission",IF(AND($H413&lt;&gt;"",$H413&lt;&gt;"Pending",$G413=""),"Missing First Response Date",IF(AND($H413="Accepted",OR($I413="",$J413="")),"Missing Clean-Claim Inputs",IF(AND($L413&lt;&gt;"",$L413&lt;$B413),"Disposition Date Before Submission",IF(AND($K413&lt;&gt;"",$L413=""),"Missing Final Disposition Date","")))))))))</f>
        <v/>
      </c>
    </row>
    <row r="414">
      <c r="A414" s="25" t="n"/>
      <c r="B414" s="47" t="n"/>
      <c r="C414" s="25" t="n"/>
      <c r="D414" s="25" t="n"/>
      <c r="E414" s="25" t="n"/>
      <c r="F414" s="48" t="n"/>
      <c r="G414" s="47" t="n"/>
      <c r="H414" s="25" t="n"/>
      <c r="I414" s="25" t="n"/>
      <c r="J414" s="28" t="n"/>
      <c r="K414" s="25" t="n"/>
      <c r="L414" s="47" t="n"/>
      <c r="M414" s="25" t="n"/>
      <c r="N414" s="25" t="n"/>
      <c r="O414" s="29" t="n"/>
      <c r="P414" s="30">
        <f>IF($A414="","",IF(OR($B414="",$H414=""),"",IF($H414="Pending","",IF($H414="Rejected","No",IF($H414="Accepted",IF(OR($I414="",$J414=""),"",IF(AND($I414="No",$J414=0),"Yes","No")),"")))))</f>
        <v/>
      </c>
      <c r="Q414" s="31">
        <f>IF($A414="","",IF(OR($B414="",$G414=""),"",IF($G414&lt;$B414,"",$G414-$B414)))</f>
        <v/>
      </c>
      <c r="R414" s="32">
        <f>IF($A414="","",IF(COUNTIF($A$2:$A$501,$A414)&gt;1,"Duplicate Claim Record ID",IF($B414="","Missing Initial Submission Date",IF(OR($C414="",$D414="",$E414=""),"Missing Required Classification",IF($F414="","Missing Billed Amount",IF(AND($G414&lt;&gt;"",$G414&lt;$B414),"First Response Date Before Submission",IF(AND($H414&lt;&gt;"",$H414&lt;&gt;"Pending",$G414=""),"Missing First Response Date",IF(AND($H414="Accepted",OR($I414="",$J414="")),"Missing Clean-Claim Inputs",IF(AND($L414&lt;&gt;"",$L414&lt;$B414),"Disposition Date Before Submission",IF(AND($K414&lt;&gt;"",$L414=""),"Missing Final Disposition Date","")))))))))</f>
        <v/>
      </c>
    </row>
    <row r="415">
      <c r="A415" s="25" t="n"/>
      <c r="B415" s="47" t="n"/>
      <c r="C415" s="25" t="n"/>
      <c r="D415" s="25" t="n"/>
      <c r="E415" s="25" t="n"/>
      <c r="F415" s="48" t="n"/>
      <c r="G415" s="47" t="n"/>
      <c r="H415" s="25" t="n"/>
      <c r="I415" s="25" t="n"/>
      <c r="J415" s="28" t="n"/>
      <c r="K415" s="25" t="n"/>
      <c r="L415" s="47" t="n"/>
      <c r="M415" s="25" t="n"/>
      <c r="N415" s="25" t="n"/>
      <c r="O415" s="29" t="n"/>
      <c r="P415" s="30">
        <f>IF($A415="","",IF(OR($B415="",$H415=""),"",IF($H415="Pending","",IF($H415="Rejected","No",IF($H415="Accepted",IF(OR($I415="",$J415=""),"",IF(AND($I415="No",$J415=0),"Yes","No")),"")))))</f>
        <v/>
      </c>
      <c r="Q415" s="31">
        <f>IF($A415="","",IF(OR($B415="",$G415=""),"",IF($G415&lt;$B415,"",$G415-$B415)))</f>
        <v/>
      </c>
      <c r="R415" s="32">
        <f>IF($A415="","",IF(COUNTIF($A$2:$A$501,$A415)&gt;1,"Duplicate Claim Record ID",IF($B415="","Missing Initial Submission Date",IF(OR($C415="",$D415="",$E415=""),"Missing Required Classification",IF($F415="","Missing Billed Amount",IF(AND($G415&lt;&gt;"",$G415&lt;$B415),"First Response Date Before Submission",IF(AND($H415&lt;&gt;"",$H415&lt;&gt;"Pending",$G415=""),"Missing First Response Date",IF(AND($H415="Accepted",OR($I415="",$J415="")),"Missing Clean-Claim Inputs",IF(AND($L415&lt;&gt;"",$L415&lt;$B415),"Disposition Date Before Submission",IF(AND($K415&lt;&gt;"",$L415=""),"Missing Final Disposition Date","")))))))))</f>
        <v/>
      </c>
    </row>
    <row r="416">
      <c r="A416" s="25" t="n"/>
      <c r="B416" s="47" t="n"/>
      <c r="C416" s="25" t="n"/>
      <c r="D416" s="25" t="n"/>
      <c r="E416" s="25" t="n"/>
      <c r="F416" s="48" t="n"/>
      <c r="G416" s="47" t="n"/>
      <c r="H416" s="25" t="n"/>
      <c r="I416" s="25" t="n"/>
      <c r="J416" s="28" t="n"/>
      <c r="K416" s="25" t="n"/>
      <c r="L416" s="47" t="n"/>
      <c r="M416" s="25" t="n"/>
      <c r="N416" s="25" t="n"/>
      <c r="O416" s="29" t="n"/>
      <c r="P416" s="30">
        <f>IF($A416="","",IF(OR($B416="",$H416=""),"",IF($H416="Pending","",IF($H416="Rejected","No",IF($H416="Accepted",IF(OR($I416="",$J416=""),"",IF(AND($I416="No",$J416=0),"Yes","No")),"")))))</f>
        <v/>
      </c>
      <c r="Q416" s="31">
        <f>IF($A416="","",IF(OR($B416="",$G416=""),"",IF($G416&lt;$B416,"",$G416-$B416)))</f>
        <v/>
      </c>
      <c r="R416" s="32">
        <f>IF($A416="","",IF(COUNTIF($A$2:$A$501,$A416)&gt;1,"Duplicate Claim Record ID",IF($B416="","Missing Initial Submission Date",IF(OR($C416="",$D416="",$E416=""),"Missing Required Classification",IF($F416="","Missing Billed Amount",IF(AND($G416&lt;&gt;"",$G416&lt;$B416),"First Response Date Before Submission",IF(AND($H416&lt;&gt;"",$H416&lt;&gt;"Pending",$G416=""),"Missing First Response Date",IF(AND($H416="Accepted",OR($I416="",$J416="")),"Missing Clean-Claim Inputs",IF(AND($L416&lt;&gt;"",$L416&lt;$B416),"Disposition Date Before Submission",IF(AND($K416&lt;&gt;"",$L416=""),"Missing Final Disposition Date","")))))))))</f>
        <v/>
      </c>
    </row>
    <row r="417">
      <c r="A417" s="25" t="n"/>
      <c r="B417" s="47" t="n"/>
      <c r="C417" s="25" t="n"/>
      <c r="D417" s="25" t="n"/>
      <c r="E417" s="25" t="n"/>
      <c r="F417" s="48" t="n"/>
      <c r="G417" s="47" t="n"/>
      <c r="H417" s="25" t="n"/>
      <c r="I417" s="25" t="n"/>
      <c r="J417" s="28" t="n"/>
      <c r="K417" s="25" t="n"/>
      <c r="L417" s="47" t="n"/>
      <c r="M417" s="25" t="n"/>
      <c r="N417" s="25" t="n"/>
      <c r="O417" s="29" t="n"/>
      <c r="P417" s="30">
        <f>IF($A417="","",IF(OR($B417="",$H417=""),"",IF($H417="Pending","",IF($H417="Rejected","No",IF($H417="Accepted",IF(OR($I417="",$J417=""),"",IF(AND($I417="No",$J417=0),"Yes","No")),"")))))</f>
        <v/>
      </c>
      <c r="Q417" s="31">
        <f>IF($A417="","",IF(OR($B417="",$G417=""),"",IF($G417&lt;$B417,"",$G417-$B417)))</f>
        <v/>
      </c>
      <c r="R417" s="32">
        <f>IF($A417="","",IF(COUNTIF($A$2:$A$501,$A417)&gt;1,"Duplicate Claim Record ID",IF($B417="","Missing Initial Submission Date",IF(OR($C417="",$D417="",$E417=""),"Missing Required Classification",IF($F417="","Missing Billed Amount",IF(AND($G417&lt;&gt;"",$G417&lt;$B417),"First Response Date Before Submission",IF(AND($H417&lt;&gt;"",$H417&lt;&gt;"Pending",$G417=""),"Missing First Response Date",IF(AND($H417="Accepted",OR($I417="",$J417="")),"Missing Clean-Claim Inputs",IF(AND($L417&lt;&gt;"",$L417&lt;$B417),"Disposition Date Before Submission",IF(AND($K417&lt;&gt;"",$L417=""),"Missing Final Disposition Date","")))))))))</f>
        <v/>
      </c>
    </row>
    <row r="418">
      <c r="A418" s="25" t="n"/>
      <c r="B418" s="47" t="n"/>
      <c r="C418" s="25" t="n"/>
      <c r="D418" s="25" t="n"/>
      <c r="E418" s="25" t="n"/>
      <c r="F418" s="48" t="n"/>
      <c r="G418" s="47" t="n"/>
      <c r="H418" s="25" t="n"/>
      <c r="I418" s="25" t="n"/>
      <c r="J418" s="28" t="n"/>
      <c r="K418" s="25" t="n"/>
      <c r="L418" s="47" t="n"/>
      <c r="M418" s="25" t="n"/>
      <c r="N418" s="25" t="n"/>
      <c r="O418" s="29" t="n"/>
      <c r="P418" s="30">
        <f>IF($A418="","",IF(OR($B418="",$H418=""),"",IF($H418="Pending","",IF($H418="Rejected","No",IF($H418="Accepted",IF(OR($I418="",$J418=""),"",IF(AND($I418="No",$J418=0),"Yes","No")),"")))))</f>
        <v/>
      </c>
      <c r="Q418" s="31">
        <f>IF($A418="","",IF(OR($B418="",$G418=""),"",IF($G418&lt;$B418,"",$G418-$B418)))</f>
        <v/>
      </c>
      <c r="R418" s="32">
        <f>IF($A418="","",IF(COUNTIF($A$2:$A$501,$A418)&gt;1,"Duplicate Claim Record ID",IF($B418="","Missing Initial Submission Date",IF(OR($C418="",$D418="",$E418=""),"Missing Required Classification",IF($F418="","Missing Billed Amount",IF(AND($G418&lt;&gt;"",$G418&lt;$B418),"First Response Date Before Submission",IF(AND($H418&lt;&gt;"",$H418&lt;&gt;"Pending",$G418=""),"Missing First Response Date",IF(AND($H418="Accepted",OR($I418="",$J418="")),"Missing Clean-Claim Inputs",IF(AND($L418&lt;&gt;"",$L418&lt;$B418),"Disposition Date Before Submission",IF(AND($K418&lt;&gt;"",$L418=""),"Missing Final Disposition Date","")))))))))</f>
        <v/>
      </c>
    </row>
    <row r="419">
      <c r="A419" s="25" t="n"/>
      <c r="B419" s="47" t="n"/>
      <c r="C419" s="25" t="n"/>
      <c r="D419" s="25" t="n"/>
      <c r="E419" s="25" t="n"/>
      <c r="F419" s="48" t="n"/>
      <c r="G419" s="47" t="n"/>
      <c r="H419" s="25" t="n"/>
      <c r="I419" s="25" t="n"/>
      <c r="J419" s="28" t="n"/>
      <c r="K419" s="25" t="n"/>
      <c r="L419" s="47" t="n"/>
      <c r="M419" s="25" t="n"/>
      <c r="N419" s="25" t="n"/>
      <c r="O419" s="29" t="n"/>
      <c r="P419" s="30">
        <f>IF($A419="","",IF(OR($B419="",$H419=""),"",IF($H419="Pending","",IF($H419="Rejected","No",IF($H419="Accepted",IF(OR($I419="",$J419=""),"",IF(AND($I419="No",$J419=0),"Yes","No")),"")))))</f>
        <v/>
      </c>
      <c r="Q419" s="31">
        <f>IF($A419="","",IF(OR($B419="",$G419=""),"",IF($G419&lt;$B419,"",$G419-$B419)))</f>
        <v/>
      </c>
      <c r="R419" s="32">
        <f>IF($A419="","",IF(COUNTIF($A$2:$A$501,$A419)&gt;1,"Duplicate Claim Record ID",IF($B419="","Missing Initial Submission Date",IF(OR($C419="",$D419="",$E419=""),"Missing Required Classification",IF($F419="","Missing Billed Amount",IF(AND($G419&lt;&gt;"",$G419&lt;$B419),"First Response Date Before Submission",IF(AND($H419&lt;&gt;"",$H419&lt;&gt;"Pending",$G419=""),"Missing First Response Date",IF(AND($H419="Accepted",OR($I419="",$J419="")),"Missing Clean-Claim Inputs",IF(AND($L419&lt;&gt;"",$L419&lt;$B419),"Disposition Date Before Submission",IF(AND($K419&lt;&gt;"",$L419=""),"Missing Final Disposition Date","")))))))))</f>
        <v/>
      </c>
    </row>
    <row r="420">
      <c r="A420" s="25" t="n"/>
      <c r="B420" s="47" t="n"/>
      <c r="C420" s="25" t="n"/>
      <c r="D420" s="25" t="n"/>
      <c r="E420" s="25" t="n"/>
      <c r="F420" s="48" t="n"/>
      <c r="G420" s="47" t="n"/>
      <c r="H420" s="25" t="n"/>
      <c r="I420" s="25" t="n"/>
      <c r="J420" s="28" t="n"/>
      <c r="K420" s="25" t="n"/>
      <c r="L420" s="47" t="n"/>
      <c r="M420" s="25" t="n"/>
      <c r="N420" s="25" t="n"/>
      <c r="O420" s="29" t="n"/>
      <c r="P420" s="30">
        <f>IF($A420="","",IF(OR($B420="",$H420=""),"",IF($H420="Pending","",IF($H420="Rejected","No",IF($H420="Accepted",IF(OR($I420="",$J420=""),"",IF(AND($I420="No",$J420=0),"Yes","No")),"")))))</f>
        <v/>
      </c>
      <c r="Q420" s="31">
        <f>IF($A420="","",IF(OR($B420="",$G420=""),"",IF($G420&lt;$B420,"",$G420-$B420)))</f>
        <v/>
      </c>
      <c r="R420" s="32">
        <f>IF($A420="","",IF(COUNTIF($A$2:$A$501,$A420)&gt;1,"Duplicate Claim Record ID",IF($B420="","Missing Initial Submission Date",IF(OR($C420="",$D420="",$E420=""),"Missing Required Classification",IF($F420="","Missing Billed Amount",IF(AND($G420&lt;&gt;"",$G420&lt;$B420),"First Response Date Before Submission",IF(AND($H420&lt;&gt;"",$H420&lt;&gt;"Pending",$G420=""),"Missing First Response Date",IF(AND($H420="Accepted",OR($I420="",$J420="")),"Missing Clean-Claim Inputs",IF(AND($L420&lt;&gt;"",$L420&lt;$B420),"Disposition Date Before Submission",IF(AND($K420&lt;&gt;"",$L420=""),"Missing Final Disposition Date","")))))))))</f>
        <v/>
      </c>
    </row>
    <row r="421">
      <c r="A421" s="25" t="n"/>
      <c r="B421" s="47" t="n"/>
      <c r="C421" s="25" t="n"/>
      <c r="D421" s="25" t="n"/>
      <c r="E421" s="25" t="n"/>
      <c r="F421" s="48" t="n"/>
      <c r="G421" s="47" t="n"/>
      <c r="H421" s="25" t="n"/>
      <c r="I421" s="25" t="n"/>
      <c r="J421" s="28" t="n"/>
      <c r="K421" s="25" t="n"/>
      <c r="L421" s="47" t="n"/>
      <c r="M421" s="25" t="n"/>
      <c r="N421" s="25" t="n"/>
      <c r="O421" s="29" t="n"/>
      <c r="P421" s="30">
        <f>IF($A421="","",IF(OR($B421="",$H421=""),"",IF($H421="Pending","",IF($H421="Rejected","No",IF($H421="Accepted",IF(OR($I421="",$J421=""),"",IF(AND($I421="No",$J421=0),"Yes","No")),"")))))</f>
        <v/>
      </c>
      <c r="Q421" s="31">
        <f>IF($A421="","",IF(OR($B421="",$G421=""),"",IF($G421&lt;$B421,"",$G421-$B421)))</f>
        <v/>
      </c>
      <c r="R421" s="32">
        <f>IF($A421="","",IF(COUNTIF($A$2:$A$501,$A421)&gt;1,"Duplicate Claim Record ID",IF($B421="","Missing Initial Submission Date",IF(OR($C421="",$D421="",$E421=""),"Missing Required Classification",IF($F421="","Missing Billed Amount",IF(AND($G421&lt;&gt;"",$G421&lt;$B421),"First Response Date Before Submission",IF(AND($H421&lt;&gt;"",$H421&lt;&gt;"Pending",$G421=""),"Missing First Response Date",IF(AND($H421="Accepted",OR($I421="",$J421="")),"Missing Clean-Claim Inputs",IF(AND($L421&lt;&gt;"",$L421&lt;$B421),"Disposition Date Before Submission",IF(AND($K421&lt;&gt;"",$L421=""),"Missing Final Disposition Date","")))))))))</f>
        <v/>
      </c>
    </row>
    <row r="422">
      <c r="A422" s="25" t="n"/>
      <c r="B422" s="47" t="n"/>
      <c r="C422" s="25" t="n"/>
      <c r="D422" s="25" t="n"/>
      <c r="E422" s="25" t="n"/>
      <c r="F422" s="48" t="n"/>
      <c r="G422" s="47" t="n"/>
      <c r="H422" s="25" t="n"/>
      <c r="I422" s="25" t="n"/>
      <c r="J422" s="28" t="n"/>
      <c r="K422" s="25" t="n"/>
      <c r="L422" s="47" t="n"/>
      <c r="M422" s="25" t="n"/>
      <c r="N422" s="25" t="n"/>
      <c r="O422" s="29" t="n"/>
      <c r="P422" s="30">
        <f>IF($A422="","",IF(OR($B422="",$H422=""),"",IF($H422="Pending","",IF($H422="Rejected","No",IF($H422="Accepted",IF(OR($I422="",$J422=""),"",IF(AND($I422="No",$J422=0),"Yes","No")),"")))))</f>
        <v/>
      </c>
      <c r="Q422" s="31">
        <f>IF($A422="","",IF(OR($B422="",$G422=""),"",IF($G422&lt;$B422,"",$G422-$B422)))</f>
        <v/>
      </c>
      <c r="R422" s="32">
        <f>IF($A422="","",IF(COUNTIF($A$2:$A$501,$A422)&gt;1,"Duplicate Claim Record ID",IF($B422="","Missing Initial Submission Date",IF(OR($C422="",$D422="",$E422=""),"Missing Required Classification",IF($F422="","Missing Billed Amount",IF(AND($G422&lt;&gt;"",$G422&lt;$B422),"First Response Date Before Submission",IF(AND($H422&lt;&gt;"",$H422&lt;&gt;"Pending",$G422=""),"Missing First Response Date",IF(AND($H422="Accepted",OR($I422="",$J422="")),"Missing Clean-Claim Inputs",IF(AND($L422&lt;&gt;"",$L422&lt;$B422),"Disposition Date Before Submission",IF(AND($K422&lt;&gt;"",$L422=""),"Missing Final Disposition Date","")))))))))</f>
        <v/>
      </c>
    </row>
    <row r="423">
      <c r="A423" s="25" t="n"/>
      <c r="B423" s="47" t="n"/>
      <c r="C423" s="25" t="n"/>
      <c r="D423" s="25" t="n"/>
      <c r="E423" s="25" t="n"/>
      <c r="F423" s="48" t="n"/>
      <c r="G423" s="47" t="n"/>
      <c r="H423" s="25" t="n"/>
      <c r="I423" s="25" t="n"/>
      <c r="J423" s="28" t="n"/>
      <c r="K423" s="25" t="n"/>
      <c r="L423" s="47" t="n"/>
      <c r="M423" s="25" t="n"/>
      <c r="N423" s="25" t="n"/>
      <c r="O423" s="29" t="n"/>
      <c r="P423" s="30">
        <f>IF($A423="","",IF(OR($B423="",$H423=""),"",IF($H423="Pending","",IF($H423="Rejected","No",IF($H423="Accepted",IF(OR($I423="",$J423=""),"",IF(AND($I423="No",$J423=0),"Yes","No")),"")))))</f>
        <v/>
      </c>
      <c r="Q423" s="31">
        <f>IF($A423="","",IF(OR($B423="",$G423=""),"",IF($G423&lt;$B423,"",$G423-$B423)))</f>
        <v/>
      </c>
      <c r="R423" s="32">
        <f>IF($A423="","",IF(COUNTIF($A$2:$A$501,$A423)&gt;1,"Duplicate Claim Record ID",IF($B423="","Missing Initial Submission Date",IF(OR($C423="",$D423="",$E423=""),"Missing Required Classification",IF($F423="","Missing Billed Amount",IF(AND($G423&lt;&gt;"",$G423&lt;$B423),"First Response Date Before Submission",IF(AND($H423&lt;&gt;"",$H423&lt;&gt;"Pending",$G423=""),"Missing First Response Date",IF(AND($H423="Accepted",OR($I423="",$J423="")),"Missing Clean-Claim Inputs",IF(AND($L423&lt;&gt;"",$L423&lt;$B423),"Disposition Date Before Submission",IF(AND($K423&lt;&gt;"",$L423=""),"Missing Final Disposition Date","")))))))))</f>
        <v/>
      </c>
    </row>
    <row r="424">
      <c r="A424" s="25" t="n"/>
      <c r="B424" s="47" t="n"/>
      <c r="C424" s="25" t="n"/>
      <c r="D424" s="25" t="n"/>
      <c r="E424" s="25" t="n"/>
      <c r="F424" s="48" t="n"/>
      <c r="G424" s="47" t="n"/>
      <c r="H424" s="25" t="n"/>
      <c r="I424" s="25" t="n"/>
      <c r="J424" s="28" t="n"/>
      <c r="K424" s="25" t="n"/>
      <c r="L424" s="47" t="n"/>
      <c r="M424" s="25" t="n"/>
      <c r="N424" s="25" t="n"/>
      <c r="O424" s="29" t="n"/>
      <c r="P424" s="30">
        <f>IF($A424="","",IF(OR($B424="",$H424=""),"",IF($H424="Pending","",IF($H424="Rejected","No",IF($H424="Accepted",IF(OR($I424="",$J424=""),"",IF(AND($I424="No",$J424=0),"Yes","No")),"")))))</f>
        <v/>
      </c>
      <c r="Q424" s="31">
        <f>IF($A424="","",IF(OR($B424="",$G424=""),"",IF($G424&lt;$B424,"",$G424-$B424)))</f>
        <v/>
      </c>
      <c r="R424" s="32">
        <f>IF($A424="","",IF(COUNTIF($A$2:$A$501,$A424)&gt;1,"Duplicate Claim Record ID",IF($B424="","Missing Initial Submission Date",IF(OR($C424="",$D424="",$E424=""),"Missing Required Classification",IF($F424="","Missing Billed Amount",IF(AND($G424&lt;&gt;"",$G424&lt;$B424),"First Response Date Before Submission",IF(AND($H424&lt;&gt;"",$H424&lt;&gt;"Pending",$G424=""),"Missing First Response Date",IF(AND($H424="Accepted",OR($I424="",$J424="")),"Missing Clean-Claim Inputs",IF(AND($L424&lt;&gt;"",$L424&lt;$B424),"Disposition Date Before Submission",IF(AND($K424&lt;&gt;"",$L424=""),"Missing Final Disposition Date","")))))))))</f>
        <v/>
      </c>
    </row>
    <row r="425">
      <c r="A425" s="25" t="n"/>
      <c r="B425" s="47" t="n"/>
      <c r="C425" s="25" t="n"/>
      <c r="D425" s="25" t="n"/>
      <c r="E425" s="25" t="n"/>
      <c r="F425" s="48" t="n"/>
      <c r="G425" s="47" t="n"/>
      <c r="H425" s="25" t="n"/>
      <c r="I425" s="25" t="n"/>
      <c r="J425" s="28" t="n"/>
      <c r="K425" s="25" t="n"/>
      <c r="L425" s="47" t="n"/>
      <c r="M425" s="25" t="n"/>
      <c r="N425" s="25" t="n"/>
      <c r="O425" s="29" t="n"/>
      <c r="P425" s="30">
        <f>IF($A425="","",IF(OR($B425="",$H425=""),"",IF($H425="Pending","",IF($H425="Rejected","No",IF($H425="Accepted",IF(OR($I425="",$J425=""),"",IF(AND($I425="No",$J425=0),"Yes","No")),"")))))</f>
        <v/>
      </c>
      <c r="Q425" s="31">
        <f>IF($A425="","",IF(OR($B425="",$G425=""),"",IF($G425&lt;$B425,"",$G425-$B425)))</f>
        <v/>
      </c>
      <c r="R425" s="32">
        <f>IF($A425="","",IF(COUNTIF($A$2:$A$501,$A425)&gt;1,"Duplicate Claim Record ID",IF($B425="","Missing Initial Submission Date",IF(OR($C425="",$D425="",$E425=""),"Missing Required Classification",IF($F425="","Missing Billed Amount",IF(AND($G425&lt;&gt;"",$G425&lt;$B425),"First Response Date Before Submission",IF(AND($H425&lt;&gt;"",$H425&lt;&gt;"Pending",$G425=""),"Missing First Response Date",IF(AND($H425="Accepted",OR($I425="",$J425="")),"Missing Clean-Claim Inputs",IF(AND($L425&lt;&gt;"",$L425&lt;$B425),"Disposition Date Before Submission",IF(AND($K425&lt;&gt;"",$L425=""),"Missing Final Disposition Date","")))))))))</f>
        <v/>
      </c>
    </row>
    <row r="426">
      <c r="A426" s="25" t="n"/>
      <c r="B426" s="47" t="n"/>
      <c r="C426" s="25" t="n"/>
      <c r="D426" s="25" t="n"/>
      <c r="E426" s="25" t="n"/>
      <c r="F426" s="48" t="n"/>
      <c r="G426" s="47" t="n"/>
      <c r="H426" s="25" t="n"/>
      <c r="I426" s="25" t="n"/>
      <c r="J426" s="28" t="n"/>
      <c r="K426" s="25" t="n"/>
      <c r="L426" s="47" t="n"/>
      <c r="M426" s="25" t="n"/>
      <c r="N426" s="25" t="n"/>
      <c r="O426" s="29" t="n"/>
      <c r="P426" s="30">
        <f>IF($A426="","",IF(OR($B426="",$H426=""),"",IF($H426="Pending","",IF($H426="Rejected","No",IF($H426="Accepted",IF(OR($I426="",$J426=""),"",IF(AND($I426="No",$J426=0),"Yes","No")),"")))))</f>
        <v/>
      </c>
      <c r="Q426" s="31">
        <f>IF($A426="","",IF(OR($B426="",$G426=""),"",IF($G426&lt;$B426,"",$G426-$B426)))</f>
        <v/>
      </c>
      <c r="R426" s="32">
        <f>IF($A426="","",IF(COUNTIF($A$2:$A$501,$A426)&gt;1,"Duplicate Claim Record ID",IF($B426="","Missing Initial Submission Date",IF(OR($C426="",$D426="",$E426=""),"Missing Required Classification",IF($F426="","Missing Billed Amount",IF(AND($G426&lt;&gt;"",$G426&lt;$B426),"First Response Date Before Submission",IF(AND($H426&lt;&gt;"",$H426&lt;&gt;"Pending",$G426=""),"Missing First Response Date",IF(AND($H426="Accepted",OR($I426="",$J426="")),"Missing Clean-Claim Inputs",IF(AND($L426&lt;&gt;"",$L426&lt;$B426),"Disposition Date Before Submission",IF(AND($K426&lt;&gt;"",$L426=""),"Missing Final Disposition Date","")))))))))</f>
        <v/>
      </c>
    </row>
    <row r="427">
      <c r="A427" s="25" t="n"/>
      <c r="B427" s="47" t="n"/>
      <c r="C427" s="25" t="n"/>
      <c r="D427" s="25" t="n"/>
      <c r="E427" s="25" t="n"/>
      <c r="F427" s="48" t="n"/>
      <c r="G427" s="47" t="n"/>
      <c r="H427" s="25" t="n"/>
      <c r="I427" s="25" t="n"/>
      <c r="J427" s="28" t="n"/>
      <c r="K427" s="25" t="n"/>
      <c r="L427" s="47" t="n"/>
      <c r="M427" s="25" t="n"/>
      <c r="N427" s="25" t="n"/>
      <c r="O427" s="29" t="n"/>
      <c r="P427" s="30">
        <f>IF($A427="","",IF(OR($B427="",$H427=""),"",IF($H427="Pending","",IF($H427="Rejected","No",IF($H427="Accepted",IF(OR($I427="",$J427=""),"",IF(AND($I427="No",$J427=0),"Yes","No")),"")))))</f>
        <v/>
      </c>
      <c r="Q427" s="31">
        <f>IF($A427="","",IF(OR($B427="",$G427=""),"",IF($G427&lt;$B427,"",$G427-$B427)))</f>
        <v/>
      </c>
      <c r="R427" s="32">
        <f>IF($A427="","",IF(COUNTIF($A$2:$A$501,$A427)&gt;1,"Duplicate Claim Record ID",IF($B427="","Missing Initial Submission Date",IF(OR($C427="",$D427="",$E427=""),"Missing Required Classification",IF($F427="","Missing Billed Amount",IF(AND($G427&lt;&gt;"",$G427&lt;$B427),"First Response Date Before Submission",IF(AND($H427&lt;&gt;"",$H427&lt;&gt;"Pending",$G427=""),"Missing First Response Date",IF(AND($H427="Accepted",OR($I427="",$J427="")),"Missing Clean-Claim Inputs",IF(AND($L427&lt;&gt;"",$L427&lt;$B427),"Disposition Date Before Submission",IF(AND($K427&lt;&gt;"",$L427=""),"Missing Final Disposition Date","")))))))))</f>
        <v/>
      </c>
    </row>
    <row r="428">
      <c r="A428" s="25" t="n"/>
      <c r="B428" s="47" t="n"/>
      <c r="C428" s="25" t="n"/>
      <c r="D428" s="25" t="n"/>
      <c r="E428" s="25" t="n"/>
      <c r="F428" s="48" t="n"/>
      <c r="G428" s="47" t="n"/>
      <c r="H428" s="25" t="n"/>
      <c r="I428" s="25" t="n"/>
      <c r="J428" s="28" t="n"/>
      <c r="K428" s="25" t="n"/>
      <c r="L428" s="47" t="n"/>
      <c r="M428" s="25" t="n"/>
      <c r="N428" s="25" t="n"/>
      <c r="O428" s="29" t="n"/>
      <c r="P428" s="30">
        <f>IF($A428="","",IF(OR($B428="",$H428=""),"",IF($H428="Pending","",IF($H428="Rejected","No",IF($H428="Accepted",IF(OR($I428="",$J428=""),"",IF(AND($I428="No",$J428=0),"Yes","No")),"")))))</f>
        <v/>
      </c>
      <c r="Q428" s="31">
        <f>IF($A428="","",IF(OR($B428="",$G428=""),"",IF($G428&lt;$B428,"",$G428-$B428)))</f>
        <v/>
      </c>
      <c r="R428" s="32">
        <f>IF($A428="","",IF(COUNTIF($A$2:$A$501,$A428)&gt;1,"Duplicate Claim Record ID",IF($B428="","Missing Initial Submission Date",IF(OR($C428="",$D428="",$E428=""),"Missing Required Classification",IF($F428="","Missing Billed Amount",IF(AND($G428&lt;&gt;"",$G428&lt;$B428),"First Response Date Before Submission",IF(AND($H428&lt;&gt;"",$H428&lt;&gt;"Pending",$G428=""),"Missing First Response Date",IF(AND($H428="Accepted",OR($I428="",$J428="")),"Missing Clean-Claim Inputs",IF(AND($L428&lt;&gt;"",$L428&lt;$B428),"Disposition Date Before Submission",IF(AND($K428&lt;&gt;"",$L428=""),"Missing Final Disposition Date","")))))))))</f>
        <v/>
      </c>
    </row>
    <row r="429">
      <c r="A429" s="25" t="n"/>
      <c r="B429" s="47" t="n"/>
      <c r="C429" s="25" t="n"/>
      <c r="D429" s="25" t="n"/>
      <c r="E429" s="25" t="n"/>
      <c r="F429" s="48" t="n"/>
      <c r="G429" s="47" t="n"/>
      <c r="H429" s="25" t="n"/>
      <c r="I429" s="25" t="n"/>
      <c r="J429" s="28" t="n"/>
      <c r="K429" s="25" t="n"/>
      <c r="L429" s="47" t="n"/>
      <c r="M429" s="25" t="n"/>
      <c r="N429" s="25" t="n"/>
      <c r="O429" s="29" t="n"/>
      <c r="P429" s="30">
        <f>IF($A429="","",IF(OR($B429="",$H429=""),"",IF($H429="Pending","",IF($H429="Rejected","No",IF($H429="Accepted",IF(OR($I429="",$J429=""),"",IF(AND($I429="No",$J429=0),"Yes","No")),"")))))</f>
        <v/>
      </c>
      <c r="Q429" s="31">
        <f>IF($A429="","",IF(OR($B429="",$G429=""),"",IF($G429&lt;$B429,"",$G429-$B429)))</f>
        <v/>
      </c>
      <c r="R429" s="32">
        <f>IF($A429="","",IF(COUNTIF($A$2:$A$501,$A429)&gt;1,"Duplicate Claim Record ID",IF($B429="","Missing Initial Submission Date",IF(OR($C429="",$D429="",$E429=""),"Missing Required Classification",IF($F429="","Missing Billed Amount",IF(AND($G429&lt;&gt;"",$G429&lt;$B429),"First Response Date Before Submission",IF(AND($H429&lt;&gt;"",$H429&lt;&gt;"Pending",$G429=""),"Missing First Response Date",IF(AND($H429="Accepted",OR($I429="",$J429="")),"Missing Clean-Claim Inputs",IF(AND($L429&lt;&gt;"",$L429&lt;$B429),"Disposition Date Before Submission",IF(AND($K429&lt;&gt;"",$L429=""),"Missing Final Disposition Date","")))))))))</f>
        <v/>
      </c>
    </row>
    <row r="430">
      <c r="A430" s="25" t="n"/>
      <c r="B430" s="47" t="n"/>
      <c r="C430" s="25" t="n"/>
      <c r="D430" s="25" t="n"/>
      <c r="E430" s="25" t="n"/>
      <c r="F430" s="48" t="n"/>
      <c r="G430" s="47" t="n"/>
      <c r="H430" s="25" t="n"/>
      <c r="I430" s="25" t="n"/>
      <c r="J430" s="28" t="n"/>
      <c r="K430" s="25" t="n"/>
      <c r="L430" s="47" t="n"/>
      <c r="M430" s="25" t="n"/>
      <c r="N430" s="25" t="n"/>
      <c r="O430" s="29" t="n"/>
      <c r="P430" s="30">
        <f>IF($A430="","",IF(OR($B430="",$H430=""),"",IF($H430="Pending","",IF($H430="Rejected","No",IF($H430="Accepted",IF(OR($I430="",$J430=""),"",IF(AND($I430="No",$J430=0),"Yes","No")),"")))))</f>
        <v/>
      </c>
      <c r="Q430" s="31">
        <f>IF($A430="","",IF(OR($B430="",$G430=""),"",IF($G430&lt;$B430,"",$G430-$B430)))</f>
        <v/>
      </c>
      <c r="R430" s="32">
        <f>IF($A430="","",IF(COUNTIF($A$2:$A$501,$A430)&gt;1,"Duplicate Claim Record ID",IF($B430="","Missing Initial Submission Date",IF(OR($C430="",$D430="",$E430=""),"Missing Required Classification",IF($F430="","Missing Billed Amount",IF(AND($G430&lt;&gt;"",$G430&lt;$B430),"First Response Date Before Submission",IF(AND($H430&lt;&gt;"",$H430&lt;&gt;"Pending",$G430=""),"Missing First Response Date",IF(AND($H430="Accepted",OR($I430="",$J430="")),"Missing Clean-Claim Inputs",IF(AND($L430&lt;&gt;"",$L430&lt;$B430),"Disposition Date Before Submission",IF(AND($K430&lt;&gt;"",$L430=""),"Missing Final Disposition Date","")))))))))</f>
        <v/>
      </c>
    </row>
    <row r="431">
      <c r="A431" s="25" t="n"/>
      <c r="B431" s="47" t="n"/>
      <c r="C431" s="25" t="n"/>
      <c r="D431" s="25" t="n"/>
      <c r="E431" s="25" t="n"/>
      <c r="F431" s="48" t="n"/>
      <c r="G431" s="47" t="n"/>
      <c r="H431" s="25" t="n"/>
      <c r="I431" s="25" t="n"/>
      <c r="J431" s="28" t="n"/>
      <c r="K431" s="25" t="n"/>
      <c r="L431" s="47" t="n"/>
      <c r="M431" s="25" t="n"/>
      <c r="N431" s="25" t="n"/>
      <c r="O431" s="29" t="n"/>
      <c r="P431" s="30">
        <f>IF($A431="","",IF(OR($B431="",$H431=""),"",IF($H431="Pending","",IF($H431="Rejected","No",IF($H431="Accepted",IF(OR($I431="",$J431=""),"",IF(AND($I431="No",$J431=0),"Yes","No")),"")))))</f>
        <v/>
      </c>
      <c r="Q431" s="31">
        <f>IF($A431="","",IF(OR($B431="",$G431=""),"",IF($G431&lt;$B431,"",$G431-$B431)))</f>
        <v/>
      </c>
      <c r="R431" s="32">
        <f>IF($A431="","",IF(COUNTIF($A$2:$A$501,$A431)&gt;1,"Duplicate Claim Record ID",IF($B431="","Missing Initial Submission Date",IF(OR($C431="",$D431="",$E431=""),"Missing Required Classification",IF($F431="","Missing Billed Amount",IF(AND($G431&lt;&gt;"",$G431&lt;$B431),"First Response Date Before Submission",IF(AND($H431&lt;&gt;"",$H431&lt;&gt;"Pending",$G431=""),"Missing First Response Date",IF(AND($H431="Accepted",OR($I431="",$J431="")),"Missing Clean-Claim Inputs",IF(AND($L431&lt;&gt;"",$L431&lt;$B431),"Disposition Date Before Submission",IF(AND($K431&lt;&gt;"",$L431=""),"Missing Final Disposition Date","")))))))))</f>
        <v/>
      </c>
    </row>
    <row r="432">
      <c r="A432" s="25" t="n"/>
      <c r="B432" s="47" t="n"/>
      <c r="C432" s="25" t="n"/>
      <c r="D432" s="25" t="n"/>
      <c r="E432" s="25" t="n"/>
      <c r="F432" s="48" t="n"/>
      <c r="G432" s="47" t="n"/>
      <c r="H432" s="25" t="n"/>
      <c r="I432" s="25" t="n"/>
      <c r="J432" s="28" t="n"/>
      <c r="K432" s="25" t="n"/>
      <c r="L432" s="47" t="n"/>
      <c r="M432" s="25" t="n"/>
      <c r="N432" s="25" t="n"/>
      <c r="O432" s="29" t="n"/>
      <c r="P432" s="30">
        <f>IF($A432="","",IF(OR($B432="",$H432=""),"",IF($H432="Pending","",IF($H432="Rejected","No",IF($H432="Accepted",IF(OR($I432="",$J432=""),"",IF(AND($I432="No",$J432=0),"Yes","No")),"")))))</f>
        <v/>
      </c>
      <c r="Q432" s="31">
        <f>IF($A432="","",IF(OR($B432="",$G432=""),"",IF($G432&lt;$B432,"",$G432-$B432)))</f>
        <v/>
      </c>
      <c r="R432" s="32">
        <f>IF($A432="","",IF(COUNTIF($A$2:$A$501,$A432)&gt;1,"Duplicate Claim Record ID",IF($B432="","Missing Initial Submission Date",IF(OR($C432="",$D432="",$E432=""),"Missing Required Classification",IF($F432="","Missing Billed Amount",IF(AND($G432&lt;&gt;"",$G432&lt;$B432),"First Response Date Before Submission",IF(AND($H432&lt;&gt;"",$H432&lt;&gt;"Pending",$G432=""),"Missing First Response Date",IF(AND($H432="Accepted",OR($I432="",$J432="")),"Missing Clean-Claim Inputs",IF(AND($L432&lt;&gt;"",$L432&lt;$B432),"Disposition Date Before Submission",IF(AND($K432&lt;&gt;"",$L432=""),"Missing Final Disposition Date","")))))))))</f>
        <v/>
      </c>
    </row>
    <row r="433">
      <c r="A433" s="25" t="n"/>
      <c r="B433" s="47" t="n"/>
      <c r="C433" s="25" t="n"/>
      <c r="D433" s="25" t="n"/>
      <c r="E433" s="25" t="n"/>
      <c r="F433" s="48" t="n"/>
      <c r="G433" s="47" t="n"/>
      <c r="H433" s="25" t="n"/>
      <c r="I433" s="25" t="n"/>
      <c r="J433" s="28" t="n"/>
      <c r="K433" s="25" t="n"/>
      <c r="L433" s="47" t="n"/>
      <c r="M433" s="25" t="n"/>
      <c r="N433" s="25" t="n"/>
      <c r="O433" s="29" t="n"/>
      <c r="P433" s="30">
        <f>IF($A433="","",IF(OR($B433="",$H433=""),"",IF($H433="Pending","",IF($H433="Rejected","No",IF($H433="Accepted",IF(OR($I433="",$J433=""),"",IF(AND($I433="No",$J433=0),"Yes","No")),"")))))</f>
        <v/>
      </c>
      <c r="Q433" s="31">
        <f>IF($A433="","",IF(OR($B433="",$G433=""),"",IF($G433&lt;$B433,"",$G433-$B433)))</f>
        <v/>
      </c>
      <c r="R433" s="32">
        <f>IF($A433="","",IF(COUNTIF($A$2:$A$501,$A433)&gt;1,"Duplicate Claim Record ID",IF($B433="","Missing Initial Submission Date",IF(OR($C433="",$D433="",$E433=""),"Missing Required Classification",IF($F433="","Missing Billed Amount",IF(AND($G433&lt;&gt;"",$G433&lt;$B433),"First Response Date Before Submission",IF(AND($H433&lt;&gt;"",$H433&lt;&gt;"Pending",$G433=""),"Missing First Response Date",IF(AND($H433="Accepted",OR($I433="",$J433="")),"Missing Clean-Claim Inputs",IF(AND($L433&lt;&gt;"",$L433&lt;$B433),"Disposition Date Before Submission",IF(AND($K433&lt;&gt;"",$L433=""),"Missing Final Disposition Date","")))))))))</f>
        <v/>
      </c>
    </row>
    <row r="434">
      <c r="A434" s="25" t="n"/>
      <c r="B434" s="47" t="n"/>
      <c r="C434" s="25" t="n"/>
      <c r="D434" s="25" t="n"/>
      <c r="E434" s="25" t="n"/>
      <c r="F434" s="48" t="n"/>
      <c r="G434" s="47" t="n"/>
      <c r="H434" s="25" t="n"/>
      <c r="I434" s="25" t="n"/>
      <c r="J434" s="28" t="n"/>
      <c r="K434" s="25" t="n"/>
      <c r="L434" s="47" t="n"/>
      <c r="M434" s="25" t="n"/>
      <c r="N434" s="25" t="n"/>
      <c r="O434" s="29" t="n"/>
      <c r="P434" s="30">
        <f>IF($A434="","",IF(OR($B434="",$H434=""),"",IF($H434="Pending","",IF($H434="Rejected","No",IF($H434="Accepted",IF(OR($I434="",$J434=""),"",IF(AND($I434="No",$J434=0),"Yes","No")),"")))))</f>
        <v/>
      </c>
      <c r="Q434" s="31">
        <f>IF($A434="","",IF(OR($B434="",$G434=""),"",IF($G434&lt;$B434,"",$G434-$B434)))</f>
        <v/>
      </c>
      <c r="R434" s="32">
        <f>IF($A434="","",IF(COUNTIF($A$2:$A$501,$A434)&gt;1,"Duplicate Claim Record ID",IF($B434="","Missing Initial Submission Date",IF(OR($C434="",$D434="",$E434=""),"Missing Required Classification",IF($F434="","Missing Billed Amount",IF(AND($G434&lt;&gt;"",$G434&lt;$B434),"First Response Date Before Submission",IF(AND($H434&lt;&gt;"",$H434&lt;&gt;"Pending",$G434=""),"Missing First Response Date",IF(AND($H434="Accepted",OR($I434="",$J434="")),"Missing Clean-Claim Inputs",IF(AND($L434&lt;&gt;"",$L434&lt;$B434),"Disposition Date Before Submission",IF(AND($K434&lt;&gt;"",$L434=""),"Missing Final Disposition Date","")))))))))</f>
        <v/>
      </c>
    </row>
    <row r="435">
      <c r="A435" s="25" t="n"/>
      <c r="B435" s="47" t="n"/>
      <c r="C435" s="25" t="n"/>
      <c r="D435" s="25" t="n"/>
      <c r="E435" s="25" t="n"/>
      <c r="F435" s="48" t="n"/>
      <c r="G435" s="47" t="n"/>
      <c r="H435" s="25" t="n"/>
      <c r="I435" s="25" t="n"/>
      <c r="J435" s="28" t="n"/>
      <c r="K435" s="25" t="n"/>
      <c r="L435" s="47" t="n"/>
      <c r="M435" s="25" t="n"/>
      <c r="N435" s="25" t="n"/>
      <c r="O435" s="29" t="n"/>
      <c r="P435" s="30">
        <f>IF($A435="","",IF(OR($B435="",$H435=""),"",IF($H435="Pending","",IF($H435="Rejected","No",IF($H435="Accepted",IF(OR($I435="",$J435=""),"",IF(AND($I435="No",$J435=0),"Yes","No")),"")))))</f>
        <v/>
      </c>
      <c r="Q435" s="31">
        <f>IF($A435="","",IF(OR($B435="",$G435=""),"",IF($G435&lt;$B435,"",$G435-$B435)))</f>
        <v/>
      </c>
      <c r="R435" s="32">
        <f>IF($A435="","",IF(COUNTIF($A$2:$A$501,$A435)&gt;1,"Duplicate Claim Record ID",IF($B435="","Missing Initial Submission Date",IF(OR($C435="",$D435="",$E435=""),"Missing Required Classification",IF($F435="","Missing Billed Amount",IF(AND($G435&lt;&gt;"",$G435&lt;$B435),"First Response Date Before Submission",IF(AND($H435&lt;&gt;"",$H435&lt;&gt;"Pending",$G435=""),"Missing First Response Date",IF(AND($H435="Accepted",OR($I435="",$J435="")),"Missing Clean-Claim Inputs",IF(AND($L435&lt;&gt;"",$L435&lt;$B435),"Disposition Date Before Submission",IF(AND($K435&lt;&gt;"",$L435=""),"Missing Final Disposition Date","")))))))))</f>
        <v/>
      </c>
    </row>
    <row r="436">
      <c r="A436" s="25" t="n"/>
      <c r="B436" s="47" t="n"/>
      <c r="C436" s="25" t="n"/>
      <c r="D436" s="25" t="n"/>
      <c r="E436" s="25" t="n"/>
      <c r="F436" s="48" t="n"/>
      <c r="G436" s="47" t="n"/>
      <c r="H436" s="25" t="n"/>
      <c r="I436" s="25" t="n"/>
      <c r="J436" s="28" t="n"/>
      <c r="K436" s="25" t="n"/>
      <c r="L436" s="47" t="n"/>
      <c r="M436" s="25" t="n"/>
      <c r="N436" s="25" t="n"/>
      <c r="O436" s="29" t="n"/>
      <c r="P436" s="30">
        <f>IF($A436="","",IF(OR($B436="",$H436=""),"",IF($H436="Pending","",IF($H436="Rejected","No",IF($H436="Accepted",IF(OR($I436="",$J436=""),"",IF(AND($I436="No",$J436=0),"Yes","No")),"")))))</f>
        <v/>
      </c>
      <c r="Q436" s="31">
        <f>IF($A436="","",IF(OR($B436="",$G436=""),"",IF($G436&lt;$B436,"",$G436-$B436)))</f>
        <v/>
      </c>
      <c r="R436" s="32">
        <f>IF($A436="","",IF(COUNTIF($A$2:$A$501,$A436)&gt;1,"Duplicate Claim Record ID",IF($B436="","Missing Initial Submission Date",IF(OR($C436="",$D436="",$E436=""),"Missing Required Classification",IF($F436="","Missing Billed Amount",IF(AND($G436&lt;&gt;"",$G436&lt;$B436),"First Response Date Before Submission",IF(AND($H436&lt;&gt;"",$H436&lt;&gt;"Pending",$G436=""),"Missing First Response Date",IF(AND($H436="Accepted",OR($I436="",$J436="")),"Missing Clean-Claim Inputs",IF(AND($L436&lt;&gt;"",$L436&lt;$B436),"Disposition Date Before Submission",IF(AND($K436&lt;&gt;"",$L436=""),"Missing Final Disposition Date","")))))))))</f>
        <v/>
      </c>
    </row>
    <row r="437">
      <c r="A437" s="25" t="n"/>
      <c r="B437" s="47" t="n"/>
      <c r="C437" s="25" t="n"/>
      <c r="D437" s="25" t="n"/>
      <c r="E437" s="25" t="n"/>
      <c r="F437" s="48" t="n"/>
      <c r="G437" s="47" t="n"/>
      <c r="H437" s="25" t="n"/>
      <c r="I437" s="25" t="n"/>
      <c r="J437" s="28" t="n"/>
      <c r="K437" s="25" t="n"/>
      <c r="L437" s="47" t="n"/>
      <c r="M437" s="25" t="n"/>
      <c r="N437" s="25" t="n"/>
      <c r="O437" s="29" t="n"/>
      <c r="P437" s="30">
        <f>IF($A437="","",IF(OR($B437="",$H437=""),"",IF($H437="Pending","",IF($H437="Rejected","No",IF($H437="Accepted",IF(OR($I437="",$J437=""),"",IF(AND($I437="No",$J437=0),"Yes","No")),"")))))</f>
        <v/>
      </c>
      <c r="Q437" s="31">
        <f>IF($A437="","",IF(OR($B437="",$G437=""),"",IF($G437&lt;$B437,"",$G437-$B437)))</f>
        <v/>
      </c>
      <c r="R437" s="32">
        <f>IF($A437="","",IF(COUNTIF($A$2:$A$501,$A437)&gt;1,"Duplicate Claim Record ID",IF($B437="","Missing Initial Submission Date",IF(OR($C437="",$D437="",$E437=""),"Missing Required Classification",IF($F437="","Missing Billed Amount",IF(AND($G437&lt;&gt;"",$G437&lt;$B437),"First Response Date Before Submission",IF(AND($H437&lt;&gt;"",$H437&lt;&gt;"Pending",$G437=""),"Missing First Response Date",IF(AND($H437="Accepted",OR($I437="",$J437="")),"Missing Clean-Claim Inputs",IF(AND($L437&lt;&gt;"",$L437&lt;$B437),"Disposition Date Before Submission",IF(AND($K437&lt;&gt;"",$L437=""),"Missing Final Disposition Date","")))))))))</f>
        <v/>
      </c>
    </row>
    <row r="438">
      <c r="A438" s="25" t="n"/>
      <c r="B438" s="47" t="n"/>
      <c r="C438" s="25" t="n"/>
      <c r="D438" s="25" t="n"/>
      <c r="E438" s="25" t="n"/>
      <c r="F438" s="48" t="n"/>
      <c r="G438" s="47" t="n"/>
      <c r="H438" s="25" t="n"/>
      <c r="I438" s="25" t="n"/>
      <c r="J438" s="28" t="n"/>
      <c r="K438" s="25" t="n"/>
      <c r="L438" s="47" t="n"/>
      <c r="M438" s="25" t="n"/>
      <c r="N438" s="25" t="n"/>
      <c r="O438" s="29" t="n"/>
      <c r="P438" s="30">
        <f>IF($A438="","",IF(OR($B438="",$H438=""),"",IF($H438="Pending","",IF($H438="Rejected","No",IF($H438="Accepted",IF(OR($I438="",$J438=""),"",IF(AND($I438="No",$J438=0),"Yes","No")),"")))))</f>
        <v/>
      </c>
      <c r="Q438" s="31">
        <f>IF($A438="","",IF(OR($B438="",$G438=""),"",IF($G438&lt;$B438,"",$G438-$B438)))</f>
        <v/>
      </c>
      <c r="R438" s="32">
        <f>IF($A438="","",IF(COUNTIF($A$2:$A$501,$A438)&gt;1,"Duplicate Claim Record ID",IF($B438="","Missing Initial Submission Date",IF(OR($C438="",$D438="",$E438=""),"Missing Required Classification",IF($F438="","Missing Billed Amount",IF(AND($G438&lt;&gt;"",$G438&lt;$B438),"First Response Date Before Submission",IF(AND($H438&lt;&gt;"",$H438&lt;&gt;"Pending",$G438=""),"Missing First Response Date",IF(AND($H438="Accepted",OR($I438="",$J438="")),"Missing Clean-Claim Inputs",IF(AND($L438&lt;&gt;"",$L438&lt;$B438),"Disposition Date Before Submission",IF(AND($K438&lt;&gt;"",$L438=""),"Missing Final Disposition Date","")))))))))</f>
        <v/>
      </c>
    </row>
    <row r="439">
      <c r="A439" s="25" t="n"/>
      <c r="B439" s="47" t="n"/>
      <c r="C439" s="25" t="n"/>
      <c r="D439" s="25" t="n"/>
      <c r="E439" s="25" t="n"/>
      <c r="F439" s="48" t="n"/>
      <c r="G439" s="47" t="n"/>
      <c r="H439" s="25" t="n"/>
      <c r="I439" s="25" t="n"/>
      <c r="J439" s="28" t="n"/>
      <c r="K439" s="25" t="n"/>
      <c r="L439" s="47" t="n"/>
      <c r="M439" s="25" t="n"/>
      <c r="N439" s="25" t="n"/>
      <c r="O439" s="29" t="n"/>
      <c r="P439" s="30">
        <f>IF($A439="","",IF(OR($B439="",$H439=""),"",IF($H439="Pending","",IF($H439="Rejected","No",IF($H439="Accepted",IF(OR($I439="",$J439=""),"",IF(AND($I439="No",$J439=0),"Yes","No")),"")))))</f>
        <v/>
      </c>
      <c r="Q439" s="31">
        <f>IF($A439="","",IF(OR($B439="",$G439=""),"",IF($G439&lt;$B439,"",$G439-$B439)))</f>
        <v/>
      </c>
      <c r="R439" s="32">
        <f>IF($A439="","",IF(COUNTIF($A$2:$A$501,$A439)&gt;1,"Duplicate Claim Record ID",IF($B439="","Missing Initial Submission Date",IF(OR($C439="",$D439="",$E439=""),"Missing Required Classification",IF($F439="","Missing Billed Amount",IF(AND($G439&lt;&gt;"",$G439&lt;$B439),"First Response Date Before Submission",IF(AND($H439&lt;&gt;"",$H439&lt;&gt;"Pending",$G439=""),"Missing First Response Date",IF(AND($H439="Accepted",OR($I439="",$J439="")),"Missing Clean-Claim Inputs",IF(AND($L439&lt;&gt;"",$L439&lt;$B439),"Disposition Date Before Submission",IF(AND($K439&lt;&gt;"",$L439=""),"Missing Final Disposition Date","")))))))))</f>
        <v/>
      </c>
    </row>
    <row r="440">
      <c r="A440" s="25" t="n"/>
      <c r="B440" s="47" t="n"/>
      <c r="C440" s="25" t="n"/>
      <c r="D440" s="25" t="n"/>
      <c r="E440" s="25" t="n"/>
      <c r="F440" s="48" t="n"/>
      <c r="G440" s="47" t="n"/>
      <c r="H440" s="25" t="n"/>
      <c r="I440" s="25" t="n"/>
      <c r="J440" s="28" t="n"/>
      <c r="K440" s="25" t="n"/>
      <c r="L440" s="47" t="n"/>
      <c r="M440" s="25" t="n"/>
      <c r="N440" s="25" t="n"/>
      <c r="O440" s="29" t="n"/>
      <c r="P440" s="30">
        <f>IF($A440="","",IF(OR($B440="",$H440=""),"",IF($H440="Pending","",IF($H440="Rejected","No",IF($H440="Accepted",IF(OR($I440="",$J440=""),"",IF(AND($I440="No",$J440=0),"Yes","No")),"")))))</f>
        <v/>
      </c>
      <c r="Q440" s="31">
        <f>IF($A440="","",IF(OR($B440="",$G440=""),"",IF($G440&lt;$B440,"",$G440-$B440)))</f>
        <v/>
      </c>
      <c r="R440" s="32">
        <f>IF($A440="","",IF(COUNTIF($A$2:$A$501,$A440)&gt;1,"Duplicate Claim Record ID",IF($B440="","Missing Initial Submission Date",IF(OR($C440="",$D440="",$E440=""),"Missing Required Classification",IF($F440="","Missing Billed Amount",IF(AND($G440&lt;&gt;"",$G440&lt;$B440),"First Response Date Before Submission",IF(AND($H440&lt;&gt;"",$H440&lt;&gt;"Pending",$G440=""),"Missing First Response Date",IF(AND($H440="Accepted",OR($I440="",$J440="")),"Missing Clean-Claim Inputs",IF(AND($L440&lt;&gt;"",$L440&lt;$B440),"Disposition Date Before Submission",IF(AND($K440&lt;&gt;"",$L440=""),"Missing Final Disposition Date","")))))))))</f>
        <v/>
      </c>
    </row>
    <row r="441">
      <c r="A441" s="25" t="n"/>
      <c r="B441" s="47" t="n"/>
      <c r="C441" s="25" t="n"/>
      <c r="D441" s="25" t="n"/>
      <c r="E441" s="25" t="n"/>
      <c r="F441" s="48" t="n"/>
      <c r="G441" s="47" t="n"/>
      <c r="H441" s="25" t="n"/>
      <c r="I441" s="25" t="n"/>
      <c r="J441" s="28" t="n"/>
      <c r="K441" s="25" t="n"/>
      <c r="L441" s="47" t="n"/>
      <c r="M441" s="25" t="n"/>
      <c r="N441" s="25" t="n"/>
      <c r="O441" s="29" t="n"/>
      <c r="P441" s="30">
        <f>IF($A441="","",IF(OR($B441="",$H441=""),"",IF($H441="Pending","",IF($H441="Rejected","No",IF($H441="Accepted",IF(OR($I441="",$J441=""),"",IF(AND($I441="No",$J441=0),"Yes","No")),"")))))</f>
        <v/>
      </c>
      <c r="Q441" s="31">
        <f>IF($A441="","",IF(OR($B441="",$G441=""),"",IF($G441&lt;$B441,"",$G441-$B441)))</f>
        <v/>
      </c>
      <c r="R441" s="32">
        <f>IF($A441="","",IF(COUNTIF($A$2:$A$501,$A441)&gt;1,"Duplicate Claim Record ID",IF($B441="","Missing Initial Submission Date",IF(OR($C441="",$D441="",$E441=""),"Missing Required Classification",IF($F441="","Missing Billed Amount",IF(AND($G441&lt;&gt;"",$G441&lt;$B441),"First Response Date Before Submission",IF(AND($H441&lt;&gt;"",$H441&lt;&gt;"Pending",$G441=""),"Missing First Response Date",IF(AND($H441="Accepted",OR($I441="",$J441="")),"Missing Clean-Claim Inputs",IF(AND($L441&lt;&gt;"",$L441&lt;$B441),"Disposition Date Before Submission",IF(AND($K441&lt;&gt;"",$L441=""),"Missing Final Disposition Date","")))))))))</f>
        <v/>
      </c>
    </row>
    <row r="442">
      <c r="A442" s="25" t="n"/>
      <c r="B442" s="47" t="n"/>
      <c r="C442" s="25" t="n"/>
      <c r="D442" s="25" t="n"/>
      <c r="E442" s="25" t="n"/>
      <c r="F442" s="48" t="n"/>
      <c r="G442" s="47" t="n"/>
      <c r="H442" s="25" t="n"/>
      <c r="I442" s="25" t="n"/>
      <c r="J442" s="28" t="n"/>
      <c r="K442" s="25" t="n"/>
      <c r="L442" s="47" t="n"/>
      <c r="M442" s="25" t="n"/>
      <c r="N442" s="25" t="n"/>
      <c r="O442" s="29" t="n"/>
      <c r="P442" s="30">
        <f>IF($A442="","",IF(OR($B442="",$H442=""),"",IF($H442="Pending","",IF($H442="Rejected","No",IF($H442="Accepted",IF(OR($I442="",$J442=""),"",IF(AND($I442="No",$J442=0),"Yes","No")),"")))))</f>
        <v/>
      </c>
      <c r="Q442" s="31">
        <f>IF($A442="","",IF(OR($B442="",$G442=""),"",IF($G442&lt;$B442,"",$G442-$B442)))</f>
        <v/>
      </c>
      <c r="R442" s="32">
        <f>IF($A442="","",IF(COUNTIF($A$2:$A$501,$A442)&gt;1,"Duplicate Claim Record ID",IF($B442="","Missing Initial Submission Date",IF(OR($C442="",$D442="",$E442=""),"Missing Required Classification",IF($F442="","Missing Billed Amount",IF(AND($G442&lt;&gt;"",$G442&lt;$B442),"First Response Date Before Submission",IF(AND($H442&lt;&gt;"",$H442&lt;&gt;"Pending",$G442=""),"Missing First Response Date",IF(AND($H442="Accepted",OR($I442="",$J442="")),"Missing Clean-Claim Inputs",IF(AND($L442&lt;&gt;"",$L442&lt;$B442),"Disposition Date Before Submission",IF(AND($K442&lt;&gt;"",$L442=""),"Missing Final Disposition Date","")))))))))</f>
        <v/>
      </c>
    </row>
    <row r="443">
      <c r="A443" s="25" t="n"/>
      <c r="B443" s="47" t="n"/>
      <c r="C443" s="25" t="n"/>
      <c r="D443" s="25" t="n"/>
      <c r="E443" s="25" t="n"/>
      <c r="F443" s="48" t="n"/>
      <c r="G443" s="47" t="n"/>
      <c r="H443" s="25" t="n"/>
      <c r="I443" s="25" t="n"/>
      <c r="J443" s="28" t="n"/>
      <c r="K443" s="25" t="n"/>
      <c r="L443" s="47" t="n"/>
      <c r="M443" s="25" t="n"/>
      <c r="N443" s="25" t="n"/>
      <c r="O443" s="29" t="n"/>
      <c r="P443" s="30">
        <f>IF($A443="","",IF(OR($B443="",$H443=""),"",IF($H443="Pending","",IF($H443="Rejected","No",IF($H443="Accepted",IF(OR($I443="",$J443=""),"",IF(AND($I443="No",$J443=0),"Yes","No")),"")))))</f>
        <v/>
      </c>
      <c r="Q443" s="31">
        <f>IF($A443="","",IF(OR($B443="",$G443=""),"",IF($G443&lt;$B443,"",$G443-$B443)))</f>
        <v/>
      </c>
      <c r="R443" s="32">
        <f>IF($A443="","",IF(COUNTIF($A$2:$A$501,$A443)&gt;1,"Duplicate Claim Record ID",IF($B443="","Missing Initial Submission Date",IF(OR($C443="",$D443="",$E443=""),"Missing Required Classification",IF($F443="","Missing Billed Amount",IF(AND($G443&lt;&gt;"",$G443&lt;$B443),"First Response Date Before Submission",IF(AND($H443&lt;&gt;"",$H443&lt;&gt;"Pending",$G443=""),"Missing First Response Date",IF(AND($H443="Accepted",OR($I443="",$J443="")),"Missing Clean-Claim Inputs",IF(AND($L443&lt;&gt;"",$L443&lt;$B443),"Disposition Date Before Submission",IF(AND($K443&lt;&gt;"",$L443=""),"Missing Final Disposition Date","")))))))))</f>
        <v/>
      </c>
    </row>
    <row r="444">
      <c r="A444" s="25" t="n"/>
      <c r="B444" s="47" t="n"/>
      <c r="C444" s="25" t="n"/>
      <c r="D444" s="25" t="n"/>
      <c r="E444" s="25" t="n"/>
      <c r="F444" s="48" t="n"/>
      <c r="G444" s="47" t="n"/>
      <c r="H444" s="25" t="n"/>
      <c r="I444" s="25" t="n"/>
      <c r="J444" s="28" t="n"/>
      <c r="K444" s="25" t="n"/>
      <c r="L444" s="47" t="n"/>
      <c r="M444" s="25" t="n"/>
      <c r="N444" s="25" t="n"/>
      <c r="O444" s="29" t="n"/>
      <c r="P444" s="30">
        <f>IF($A444="","",IF(OR($B444="",$H444=""),"",IF($H444="Pending","",IF($H444="Rejected","No",IF($H444="Accepted",IF(OR($I444="",$J444=""),"",IF(AND($I444="No",$J444=0),"Yes","No")),"")))))</f>
        <v/>
      </c>
      <c r="Q444" s="31">
        <f>IF($A444="","",IF(OR($B444="",$G444=""),"",IF($G444&lt;$B444,"",$G444-$B444)))</f>
        <v/>
      </c>
      <c r="R444" s="32">
        <f>IF($A444="","",IF(COUNTIF($A$2:$A$501,$A444)&gt;1,"Duplicate Claim Record ID",IF($B444="","Missing Initial Submission Date",IF(OR($C444="",$D444="",$E444=""),"Missing Required Classification",IF($F444="","Missing Billed Amount",IF(AND($G444&lt;&gt;"",$G444&lt;$B444),"First Response Date Before Submission",IF(AND($H444&lt;&gt;"",$H444&lt;&gt;"Pending",$G444=""),"Missing First Response Date",IF(AND($H444="Accepted",OR($I444="",$J444="")),"Missing Clean-Claim Inputs",IF(AND($L444&lt;&gt;"",$L444&lt;$B444),"Disposition Date Before Submission",IF(AND($K444&lt;&gt;"",$L444=""),"Missing Final Disposition Date","")))))))))</f>
        <v/>
      </c>
    </row>
    <row r="445">
      <c r="A445" s="25" t="n"/>
      <c r="B445" s="47" t="n"/>
      <c r="C445" s="25" t="n"/>
      <c r="D445" s="25" t="n"/>
      <c r="E445" s="25" t="n"/>
      <c r="F445" s="48" t="n"/>
      <c r="G445" s="47" t="n"/>
      <c r="H445" s="25" t="n"/>
      <c r="I445" s="25" t="n"/>
      <c r="J445" s="28" t="n"/>
      <c r="K445" s="25" t="n"/>
      <c r="L445" s="47" t="n"/>
      <c r="M445" s="25" t="n"/>
      <c r="N445" s="25" t="n"/>
      <c r="O445" s="29" t="n"/>
      <c r="P445" s="30">
        <f>IF($A445="","",IF(OR($B445="",$H445=""),"",IF($H445="Pending","",IF($H445="Rejected","No",IF($H445="Accepted",IF(OR($I445="",$J445=""),"",IF(AND($I445="No",$J445=0),"Yes","No")),"")))))</f>
        <v/>
      </c>
      <c r="Q445" s="31">
        <f>IF($A445="","",IF(OR($B445="",$G445=""),"",IF($G445&lt;$B445,"",$G445-$B445)))</f>
        <v/>
      </c>
      <c r="R445" s="32">
        <f>IF($A445="","",IF(COUNTIF($A$2:$A$501,$A445)&gt;1,"Duplicate Claim Record ID",IF($B445="","Missing Initial Submission Date",IF(OR($C445="",$D445="",$E445=""),"Missing Required Classification",IF($F445="","Missing Billed Amount",IF(AND($G445&lt;&gt;"",$G445&lt;$B445),"First Response Date Before Submission",IF(AND($H445&lt;&gt;"",$H445&lt;&gt;"Pending",$G445=""),"Missing First Response Date",IF(AND($H445="Accepted",OR($I445="",$J445="")),"Missing Clean-Claim Inputs",IF(AND($L445&lt;&gt;"",$L445&lt;$B445),"Disposition Date Before Submission",IF(AND($K445&lt;&gt;"",$L445=""),"Missing Final Disposition Date","")))))))))</f>
        <v/>
      </c>
    </row>
    <row r="446">
      <c r="A446" s="25" t="n"/>
      <c r="B446" s="47" t="n"/>
      <c r="C446" s="25" t="n"/>
      <c r="D446" s="25" t="n"/>
      <c r="E446" s="25" t="n"/>
      <c r="F446" s="48" t="n"/>
      <c r="G446" s="47" t="n"/>
      <c r="H446" s="25" t="n"/>
      <c r="I446" s="25" t="n"/>
      <c r="J446" s="28" t="n"/>
      <c r="K446" s="25" t="n"/>
      <c r="L446" s="47" t="n"/>
      <c r="M446" s="25" t="n"/>
      <c r="N446" s="25" t="n"/>
      <c r="O446" s="29" t="n"/>
      <c r="P446" s="30">
        <f>IF($A446="","",IF(OR($B446="",$H446=""),"",IF($H446="Pending","",IF($H446="Rejected","No",IF($H446="Accepted",IF(OR($I446="",$J446=""),"",IF(AND($I446="No",$J446=0),"Yes","No")),"")))))</f>
        <v/>
      </c>
      <c r="Q446" s="31">
        <f>IF($A446="","",IF(OR($B446="",$G446=""),"",IF($G446&lt;$B446,"",$G446-$B446)))</f>
        <v/>
      </c>
      <c r="R446" s="32">
        <f>IF($A446="","",IF(COUNTIF($A$2:$A$501,$A446)&gt;1,"Duplicate Claim Record ID",IF($B446="","Missing Initial Submission Date",IF(OR($C446="",$D446="",$E446=""),"Missing Required Classification",IF($F446="","Missing Billed Amount",IF(AND($G446&lt;&gt;"",$G446&lt;$B446),"First Response Date Before Submission",IF(AND($H446&lt;&gt;"",$H446&lt;&gt;"Pending",$G446=""),"Missing First Response Date",IF(AND($H446="Accepted",OR($I446="",$J446="")),"Missing Clean-Claim Inputs",IF(AND($L446&lt;&gt;"",$L446&lt;$B446),"Disposition Date Before Submission",IF(AND($K446&lt;&gt;"",$L446=""),"Missing Final Disposition Date","")))))))))</f>
        <v/>
      </c>
    </row>
    <row r="447">
      <c r="A447" s="25" t="n"/>
      <c r="B447" s="47" t="n"/>
      <c r="C447" s="25" t="n"/>
      <c r="D447" s="25" t="n"/>
      <c r="E447" s="25" t="n"/>
      <c r="F447" s="48" t="n"/>
      <c r="G447" s="47" t="n"/>
      <c r="H447" s="25" t="n"/>
      <c r="I447" s="25" t="n"/>
      <c r="J447" s="28" t="n"/>
      <c r="K447" s="25" t="n"/>
      <c r="L447" s="47" t="n"/>
      <c r="M447" s="25" t="n"/>
      <c r="N447" s="25" t="n"/>
      <c r="O447" s="29" t="n"/>
      <c r="P447" s="30">
        <f>IF($A447="","",IF(OR($B447="",$H447=""),"",IF($H447="Pending","",IF($H447="Rejected","No",IF($H447="Accepted",IF(OR($I447="",$J447=""),"",IF(AND($I447="No",$J447=0),"Yes","No")),"")))))</f>
        <v/>
      </c>
      <c r="Q447" s="31">
        <f>IF($A447="","",IF(OR($B447="",$G447=""),"",IF($G447&lt;$B447,"",$G447-$B447)))</f>
        <v/>
      </c>
      <c r="R447" s="32">
        <f>IF($A447="","",IF(COUNTIF($A$2:$A$501,$A447)&gt;1,"Duplicate Claim Record ID",IF($B447="","Missing Initial Submission Date",IF(OR($C447="",$D447="",$E447=""),"Missing Required Classification",IF($F447="","Missing Billed Amount",IF(AND($G447&lt;&gt;"",$G447&lt;$B447),"First Response Date Before Submission",IF(AND($H447&lt;&gt;"",$H447&lt;&gt;"Pending",$G447=""),"Missing First Response Date",IF(AND($H447="Accepted",OR($I447="",$J447="")),"Missing Clean-Claim Inputs",IF(AND($L447&lt;&gt;"",$L447&lt;$B447),"Disposition Date Before Submission",IF(AND($K447&lt;&gt;"",$L447=""),"Missing Final Disposition Date","")))))))))</f>
        <v/>
      </c>
    </row>
    <row r="448">
      <c r="A448" s="25" t="n"/>
      <c r="B448" s="47" t="n"/>
      <c r="C448" s="25" t="n"/>
      <c r="D448" s="25" t="n"/>
      <c r="E448" s="25" t="n"/>
      <c r="F448" s="48" t="n"/>
      <c r="G448" s="47" t="n"/>
      <c r="H448" s="25" t="n"/>
      <c r="I448" s="25" t="n"/>
      <c r="J448" s="28" t="n"/>
      <c r="K448" s="25" t="n"/>
      <c r="L448" s="47" t="n"/>
      <c r="M448" s="25" t="n"/>
      <c r="N448" s="25" t="n"/>
      <c r="O448" s="29" t="n"/>
      <c r="P448" s="30">
        <f>IF($A448="","",IF(OR($B448="",$H448=""),"",IF($H448="Pending","",IF($H448="Rejected","No",IF($H448="Accepted",IF(OR($I448="",$J448=""),"",IF(AND($I448="No",$J448=0),"Yes","No")),"")))))</f>
        <v/>
      </c>
      <c r="Q448" s="31">
        <f>IF($A448="","",IF(OR($B448="",$G448=""),"",IF($G448&lt;$B448,"",$G448-$B448)))</f>
        <v/>
      </c>
      <c r="R448" s="32">
        <f>IF($A448="","",IF(COUNTIF($A$2:$A$501,$A448)&gt;1,"Duplicate Claim Record ID",IF($B448="","Missing Initial Submission Date",IF(OR($C448="",$D448="",$E448=""),"Missing Required Classification",IF($F448="","Missing Billed Amount",IF(AND($G448&lt;&gt;"",$G448&lt;$B448),"First Response Date Before Submission",IF(AND($H448&lt;&gt;"",$H448&lt;&gt;"Pending",$G448=""),"Missing First Response Date",IF(AND($H448="Accepted",OR($I448="",$J448="")),"Missing Clean-Claim Inputs",IF(AND($L448&lt;&gt;"",$L448&lt;$B448),"Disposition Date Before Submission",IF(AND($K448&lt;&gt;"",$L448=""),"Missing Final Disposition Date","")))))))))</f>
        <v/>
      </c>
    </row>
    <row r="449">
      <c r="A449" s="25" t="n"/>
      <c r="B449" s="47" t="n"/>
      <c r="C449" s="25" t="n"/>
      <c r="D449" s="25" t="n"/>
      <c r="E449" s="25" t="n"/>
      <c r="F449" s="48" t="n"/>
      <c r="G449" s="47" t="n"/>
      <c r="H449" s="25" t="n"/>
      <c r="I449" s="25" t="n"/>
      <c r="J449" s="28" t="n"/>
      <c r="K449" s="25" t="n"/>
      <c r="L449" s="47" t="n"/>
      <c r="M449" s="25" t="n"/>
      <c r="N449" s="25" t="n"/>
      <c r="O449" s="29" t="n"/>
      <c r="P449" s="30">
        <f>IF($A449="","",IF(OR($B449="",$H449=""),"",IF($H449="Pending","",IF($H449="Rejected","No",IF($H449="Accepted",IF(OR($I449="",$J449=""),"",IF(AND($I449="No",$J449=0),"Yes","No")),"")))))</f>
        <v/>
      </c>
      <c r="Q449" s="31">
        <f>IF($A449="","",IF(OR($B449="",$G449=""),"",IF($G449&lt;$B449,"",$G449-$B449)))</f>
        <v/>
      </c>
      <c r="R449" s="32">
        <f>IF($A449="","",IF(COUNTIF($A$2:$A$501,$A449)&gt;1,"Duplicate Claim Record ID",IF($B449="","Missing Initial Submission Date",IF(OR($C449="",$D449="",$E449=""),"Missing Required Classification",IF($F449="","Missing Billed Amount",IF(AND($G449&lt;&gt;"",$G449&lt;$B449),"First Response Date Before Submission",IF(AND($H449&lt;&gt;"",$H449&lt;&gt;"Pending",$G449=""),"Missing First Response Date",IF(AND($H449="Accepted",OR($I449="",$J449="")),"Missing Clean-Claim Inputs",IF(AND($L449&lt;&gt;"",$L449&lt;$B449),"Disposition Date Before Submission",IF(AND($K449&lt;&gt;"",$L449=""),"Missing Final Disposition Date","")))))))))</f>
        <v/>
      </c>
    </row>
    <row r="450">
      <c r="A450" s="25" t="n"/>
      <c r="B450" s="47" t="n"/>
      <c r="C450" s="25" t="n"/>
      <c r="D450" s="25" t="n"/>
      <c r="E450" s="25" t="n"/>
      <c r="F450" s="48" t="n"/>
      <c r="G450" s="47" t="n"/>
      <c r="H450" s="25" t="n"/>
      <c r="I450" s="25" t="n"/>
      <c r="J450" s="28" t="n"/>
      <c r="K450" s="25" t="n"/>
      <c r="L450" s="47" t="n"/>
      <c r="M450" s="25" t="n"/>
      <c r="N450" s="25" t="n"/>
      <c r="O450" s="29" t="n"/>
      <c r="P450" s="30">
        <f>IF($A450="","",IF(OR($B450="",$H450=""),"",IF($H450="Pending","",IF($H450="Rejected","No",IF($H450="Accepted",IF(OR($I450="",$J450=""),"",IF(AND($I450="No",$J450=0),"Yes","No")),"")))))</f>
        <v/>
      </c>
      <c r="Q450" s="31">
        <f>IF($A450="","",IF(OR($B450="",$G450=""),"",IF($G450&lt;$B450,"",$G450-$B450)))</f>
        <v/>
      </c>
      <c r="R450" s="32">
        <f>IF($A450="","",IF(COUNTIF($A$2:$A$501,$A450)&gt;1,"Duplicate Claim Record ID",IF($B450="","Missing Initial Submission Date",IF(OR($C450="",$D450="",$E450=""),"Missing Required Classification",IF($F450="","Missing Billed Amount",IF(AND($G450&lt;&gt;"",$G450&lt;$B450),"First Response Date Before Submission",IF(AND($H450&lt;&gt;"",$H450&lt;&gt;"Pending",$G450=""),"Missing First Response Date",IF(AND($H450="Accepted",OR($I450="",$J450="")),"Missing Clean-Claim Inputs",IF(AND($L450&lt;&gt;"",$L450&lt;$B450),"Disposition Date Before Submission",IF(AND($K450&lt;&gt;"",$L450=""),"Missing Final Disposition Date","")))))))))</f>
        <v/>
      </c>
    </row>
    <row r="451">
      <c r="A451" s="25" t="n"/>
      <c r="B451" s="47" t="n"/>
      <c r="C451" s="25" t="n"/>
      <c r="D451" s="25" t="n"/>
      <c r="E451" s="25" t="n"/>
      <c r="F451" s="48" t="n"/>
      <c r="G451" s="47" t="n"/>
      <c r="H451" s="25" t="n"/>
      <c r="I451" s="25" t="n"/>
      <c r="J451" s="28" t="n"/>
      <c r="K451" s="25" t="n"/>
      <c r="L451" s="47" t="n"/>
      <c r="M451" s="25" t="n"/>
      <c r="N451" s="25" t="n"/>
      <c r="O451" s="29" t="n"/>
      <c r="P451" s="30">
        <f>IF($A451="","",IF(OR($B451="",$H451=""),"",IF($H451="Pending","",IF($H451="Rejected","No",IF($H451="Accepted",IF(OR($I451="",$J451=""),"",IF(AND($I451="No",$J451=0),"Yes","No")),"")))))</f>
        <v/>
      </c>
      <c r="Q451" s="31">
        <f>IF($A451="","",IF(OR($B451="",$G451=""),"",IF($G451&lt;$B451,"",$G451-$B451)))</f>
        <v/>
      </c>
      <c r="R451" s="32">
        <f>IF($A451="","",IF(COUNTIF($A$2:$A$501,$A451)&gt;1,"Duplicate Claim Record ID",IF($B451="","Missing Initial Submission Date",IF(OR($C451="",$D451="",$E451=""),"Missing Required Classification",IF($F451="","Missing Billed Amount",IF(AND($G451&lt;&gt;"",$G451&lt;$B451),"First Response Date Before Submission",IF(AND($H451&lt;&gt;"",$H451&lt;&gt;"Pending",$G451=""),"Missing First Response Date",IF(AND($H451="Accepted",OR($I451="",$J451="")),"Missing Clean-Claim Inputs",IF(AND($L451&lt;&gt;"",$L451&lt;$B451),"Disposition Date Before Submission",IF(AND($K451&lt;&gt;"",$L451=""),"Missing Final Disposition Date","")))))))))</f>
        <v/>
      </c>
    </row>
    <row r="452">
      <c r="A452" s="25" t="n"/>
      <c r="B452" s="47" t="n"/>
      <c r="C452" s="25" t="n"/>
      <c r="D452" s="25" t="n"/>
      <c r="E452" s="25" t="n"/>
      <c r="F452" s="48" t="n"/>
      <c r="G452" s="47" t="n"/>
      <c r="H452" s="25" t="n"/>
      <c r="I452" s="25" t="n"/>
      <c r="J452" s="28" t="n"/>
      <c r="K452" s="25" t="n"/>
      <c r="L452" s="47" t="n"/>
      <c r="M452" s="25" t="n"/>
      <c r="N452" s="25" t="n"/>
      <c r="O452" s="29" t="n"/>
      <c r="P452" s="30">
        <f>IF($A452="","",IF(OR($B452="",$H452=""),"",IF($H452="Pending","",IF($H452="Rejected","No",IF($H452="Accepted",IF(OR($I452="",$J452=""),"",IF(AND($I452="No",$J452=0),"Yes","No")),"")))))</f>
        <v/>
      </c>
      <c r="Q452" s="31">
        <f>IF($A452="","",IF(OR($B452="",$G452=""),"",IF($G452&lt;$B452,"",$G452-$B452)))</f>
        <v/>
      </c>
      <c r="R452" s="32">
        <f>IF($A452="","",IF(COUNTIF($A$2:$A$501,$A452)&gt;1,"Duplicate Claim Record ID",IF($B452="","Missing Initial Submission Date",IF(OR($C452="",$D452="",$E452=""),"Missing Required Classification",IF($F452="","Missing Billed Amount",IF(AND($G452&lt;&gt;"",$G452&lt;$B452),"First Response Date Before Submission",IF(AND($H452&lt;&gt;"",$H452&lt;&gt;"Pending",$G452=""),"Missing First Response Date",IF(AND($H452="Accepted",OR($I452="",$J452="")),"Missing Clean-Claim Inputs",IF(AND($L452&lt;&gt;"",$L452&lt;$B452),"Disposition Date Before Submission",IF(AND($K452&lt;&gt;"",$L452=""),"Missing Final Disposition Date","")))))))))</f>
        <v/>
      </c>
    </row>
    <row r="453">
      <c r="A453" s="25" t="n"/>
      <c r="B453" s="47" t="n"/>
      <c r="C453" s="25" t="n"/>
      <c r="D453" s="25" t="n"/>
      <c r="E453" s="25" t="n"/>
      <c r="F453" s="48" t="n"/>
      <c r="G453" s="47" t="n"/>
      <c r="H453" s="25" t="n"/>
      <c r="I453" s="25" t="n"/>
      <c r="J453" s="28" t="n"/>
      <c r="K453" s="25" t="n"/>
      <c r="L453" s="47" t="n"/>
      <c r="M453" s="25" t="n"/>
      <c r="N453" s="25" t="n"/>
      <c r="O453" s="29" t="n"/>
      <c r="P453" s="30">
        <f>IF($A453="","",IF(OR($B453="",$H453=""),"",IF($H453="Pending","",IF($H453="Rejected","No",IF($H453="Accepted",IF(OR($I453="",$J453=""),"",IF(AND($I453="No",$J453=0),"Yes","No")),"")))))</f>
        <v/>
      </c>
      <c r="Q453" s="31">
        <f>IF($A453="","",IF(OR($B453="",$G453=""),"",IF($G453&lt;$B453,"",$G453-$B453)))</f>
        <v/>
      </c>
      <c r="R453" s="32">
        <f>IF($A453="","",IF(COUNTIF($A$2:$A$501,$A453)&gt;1,"Duplicate Claim Record ID",IF($B453="","Missing Initial Submission Date",IF(OR($C453="",$D453="",$E453=""),"Missing Required Classification",IF($F453="","Missing Billed Amount",IF(AND($G453&lt;&gt;"",$G453&lt;$B453),"First Response Date Before Submission",IF(AND($H453&lt;&gt;"",$H453&lt;&gt;"Pending",$G453=""),"Missing First Response Date",IF(AND($H453="Accepted",OR($I453="",$J453="")),"Missing Clean-Claim Inputs",IF(AND($L453&lt;&gt;"",$L453&lt;$B453),"Disposition Date Before Submission",IF(AND($K453&lt;&gt;"",$L453=""),"Missing Final Disposition Date","")))))))))</f>
        <v/>
      </c>
    </row>
    <row r="454">
      <c r="A454" s="25" t="n"/>
      <c r="B454" s="47" t="n"/>
      <c r="C454" s="25" t="n"/>
      <c r="D454" s="25" t="n"/>
      <c r="E454" s="25" t="n"/>
      <c r="F454" s="48" t="n"/>
      <c r="G454" s="47" t="n"/>
      <c r="H454" s="25" t="n"/>
      <c r="I454" s="25" t="n"/>
      <c r="J454" s="28" t="n"/>
      <c r="K454" s="25" t="n"/>
      <c r="L454" s="47" t="n"/>
      <c r="M454" s="25" t="n"/>
      <c r="N454" s="25" t="n"/>
      <c r="O454" s="29" t="n"/>
      <c r="P454" s="30">
        <f>IF($A454="","",IF(OR($B454="",$H454=""),"",IF($H454="Pending","",IF($H454="Rejected","No",IF($H454="Accepted",IF(OR($I454="",$J454=""),"",IF(AND($I454="No",$J454=0),"Yes","No")),"")))))</f>
        <v/>
      </c>
      <c r="Q454" s="31">
        <f>IF($A454="","",IF(OR($B454="",$G454=""),"",IF($G454&lt;$B454,"",$G454-$B454)))</f>
        <v/>
      </c>
      <c r="R454" s="32">
        <f>IF($A454="","",IF(COUNTIF($A$2:$A$501,$A454)&gt;1,"Duplicate Claim Record ID",IF($B454="","Missing Initial Submission Date",IF(OR($C454="",$D454="",$E454=""),"Missing Required Classification",IF($F454="","Missing Billed Amount",IF(AND($G454&lt;&gt;"",$G454&lt;$B454),"First Response Date Before Submission",IF(AND($H454&lt;&gt;"",$H454&lt;&gt;"Pending",$G454=""),"Missing First Response Date",IF(AND($H454="Accepted",OR($I454="",$J454="")),"Missing Clean-Claim Inputs",IF(AND($L454&lt;&gt;"",$L454&lt;$B454),"Disposition Date Before Submission",IF(AND($K454&lt;&gt;"",$L454=""),"Missing Final Disposition Date","")))))))))</f>
        <v/>
      </c>
    </row>
    <row r="455">
      <c r="A455" s="25" t="n"/>
      <c r="B455" s="47" t="n"/>
      <c r="C455" s="25" t="n"/>
      <c r="D455" s="25" t="n"/>
      <c r="E455" s="25" t="n"/>
      <c r="F455" s="48" t="n"/>
      <c r="G455" s="47" t="n"/>
      <c r="H455" s="25" t="n"/>
      <c r="I455" s="25" t="n"/>
      <c r="J455" s="28" t="n"/>
      <c r="K455" s="25" t="n"/>
      <c r="L455" s="47" t="n"/>
      <c r="M455" s="25" t="n"/>
      <c r="N455" s="25" t="n"/>
      <c r="O455" s="29" t="n"/>
      <c r="P455" s="30">
        <f>IF($A455="","",IF(OR($B455="",$H455=""),"",IF($H455="Pending","",IF($H455="Rejected","No",IF($H455="Accepted",IF(OR($I455="",$J455=""),"",IF(AND($I455="No",$J455=0),"Yes","No")),"")))))</f>
        <v/>
      </c>
      <c r="Q455" s="31">
        <f>IF($A455="","",IF(OR($B455="",$G455=""),"",IF($G455&lt;$B455,"",$G455-$B455)))</f>
        <v/>
      </c>
      <c r="R455" s="32">
        <f>IF($A455="","",IF(COUNTIF($A$2:$A$501,$A455)&gt;1,"Duplicate Claim Record ID",IF($B455="","Missing Initial Submission Date",IF(OR($C455="",$D455="",$E455=""),"Missing Required Classification",IF($F455="","Missing Billed Amount",IF(AND($G455&lt;&gt;"",$G455&lt;$B455),"First Response Date Before Submission",IF(AND($H455&lt;&gt;"",$H455&lt;&gt;"Pending",$G455=""),"Missing First Response Date",IF(AND($H455="Accepted",OR($I455="",$J455="")),"Missing Clean-Claim Inputs",IF(AND($L455&lt;&gt;"",$L455&lt;$B455),"Disposition Date Before Submission",IF(AND($K455&lt;&gt;"",$L455=""),"Missing Final Disposition Date","")))))))))</f>
        <v/>
      </c>
    </row>
    <row r="456">
      <c r="A456" s="25" t="n"/>
      <c r="B456" s="47" t="n"/>
      <c r="C456" s="25" t="n"/>
      <c r="D456" s="25" t="n"/>
      <c r="E456" s="25" t="n"/>
      <c r="F456" s="48" t="n"/>
      <c r="G456" s="47" t="n"/>
      <c r="H456" s="25" t="n"/>
      <c r="I456" s="25" t="n"/>
      <c r="J456" s="28" t="n"/>
      <c r="K456" s="25" t="n"/>
      <c r="L456" s="47" t="n"/>
      <c r="M456" s="25" t="n"/>
      <c r="N456" s="25" t="n"/>
      <c r="O456" s="29" t="n"/>
      <c r="P456" s="30">
        <f>IF($A456="","",IF(OR($B456="",$H456=""),"",IF($H456="Pending","",IF($H456="Rejected","No",IF($H456="Accepted",IF(OR($I456="",$J456=""),"",IF(AND($I456="No",$J456=0),"Yes","No")),"")))))</f>
        <v/>
      </c>
      <c r="Q456" s="31">
        <f>IF($A456="","",IF(OR($B456="",$G456=""),"",IF($G456&lt;$B456,"",$G456-$B456)))</f>
        <v/>
      </c>
      <c r="R456" s="32">
        <f>IF($A456="","",IF(COUNTIF($A$2:$A$501,$A456)&gt;1,"Duplicate Claim Record ID",IF($B456="","Missing Initial Submission Date",IF(OR($C456="",$D456="",$E456=""),"Missing Required Classification",IF($F456="","Missing Billed Amount",IF(AND($G456&lt;&gt;"",$G456&lt;$B456),"First Response Date Before Submission",IF(AND($H456&lt;&gt;"",$H456&lt;&gt;"Pending",$G456=""),"Missing First Response Date",IF(AND($H456="Accepted",OR($I456="",$J456="")),"Missing Clean-Claim Inputs",IF(AND($L456&lt;&gt;"",$L456&lt;$B456),"Disposition Date Before Submission",IF(AND($K456&lt;&gt;"",$L456=""),"Missing Final Disposition Date","")))))))))</f>
        <v/>
      </c>
    </row>
    <row r="457">
      <c r="A457" s="25" t="n"/>
      <c r="B457" s="47" t="n"/>
      <c r="C457" s="25" t="n"/>
      <c r="D457" s="25" t="n"/>
      <c r="E457" s="25" t="n"/>
      <c r="F457" s="48" t="n"/>
      <c r="G457" s="47" t="n"/>
      <c r="H457" s="25" t="n"/>
      <c r="I457" s="25" t="n"/>
      <c r="J457" s="28" t="n"/>
      <c r="K457" s="25" t="n"/>
      <c r="L457" s="47" t="n"/>
      <c r="M457" s="25" t="n"/>
      <c r="N457" s="25" t="n"/>
      <c r="O457" s="29" t="n"/>
      <c r="P457" s="30">
        <f>IF($A457="","",IF(OR($B457="",$H457=""),"",IF($H457="Pending","",IF($H457="Rejected","No",IF($H457="Accepted",IF(OR($I457="",$J457=""),"",IF(AND($I457="No",$J457=0),"Yes","No")),"")))))</f>
        <v/>
      </c>
      <c r="Q457" s="31">
        <f>IF($A457="","",IF(OR($B457="",$G457=""),"",IF($G457&lt;$B457,"",$G457-$B457)))</f>
        <v/>
      </c>
      <c r="R457" s="32">
        <f>IF($A457="","",IF(COUNTIF($A$2:$A$501,$A457)&gt;1,"Duplicate Claim Record ID",IF($B457="","Missing Initial Submission Date",IF(OR($C457="",$D457="",$E457=""),"Missing Required Classification",IF($F457="","Missing Billed Amount",IF(AND($G457&lt;&gt;"",$G457&lt;$B457),"First Response Date Before Submission",IF(AND($H457&lt;&gt;"",$H457&lt;&gt;"Pending",$G457=""),"Missing First Response Date",IF(AND($H457="Accepted",OR($I457="",$J457="")),"Missing Clean-Claim Inputs",IF(AND($L457&lt;&gt;"",$L457&lt;$B457),"Disposition Date Before Submission",IF(AND($K457&lt;&gt;"",$L457=""),"Missing Final Disposition Date","")))))))))</f>
        <v/>
      </c>
    </row>
    <row r="458">
      <c r="A458" s="25" t="n"/>
      <c r="B458" s="47" t="n"/>
      <c r="C458" s="25" t="n"/>
      <c r="D458" s="25" t="n"/>
      <c r="E458" s="25" t="n"/>
      <c r="F458" s="48" t="n"/>
      <c r="G458" s="47" t="n"/>
      <c r="H458" s="25" t="n"/>
      <c r="I458" s="25" t="n"/>
      <c r="J458" s="28" t="n"/>
      <c r="K458" s="25" t="n"/>
      <c r="L458" s="47" t="n"/>
      <c r="M458" s="25" t="n"/>
      <c r="N458" s="25" t="n"/>
      <c r="O458" s="29" t="n"/>
      <c r="P458" s="30">
        <f>IF($A458="","",IF(OR($B458="",$H458=""),"",IF($H458="Pending","",IF($H458="Rejected","No",IF($H458="Accepted",IF(OR($I458="",$J458=""),"",IF(AND($I458="No",$J458=0),"Yes","No")),"")))))</f>
        <v/>
      </c>
      <c r="Q458" s="31">
        <f>IF($A458="","",IF(OR($B458="",$G458=""),"",IF($G458&lt;$B458,"",$G458-$B458)))</f>
        <v/>
      </c>
      <c r="R458" s="32">
        <f>IF($A458="","",IF(COUNTIF($A$2:$A$501,$A458)&gt;1,"Duplicate Claim Record ID",IF($B458="","Missing Initial Submission Date",IF(OR($C458="",$D458="",$E458=""),"Missing Required Classification",IF($F458="","Missing Billed Amount",IF(AND($G458&lt;&gt;"",$G458&lt;$B458),"First Response Date Before Submission",IF(AND($H458&lt;&gt;"",$H458&lt;&gt;"Pending",$G458=""),"Missing First Response Date",IF(AND($H458="Accepted",OR($I458="",$J458="")),"Missing Clean-Claim Inputs",IF(AND($L458&lt;&gt;"",$L458&lt;$B458),"Disposition Date Before Submission",IF(AND($K458&lt;&gt;"",$L458=""),"Missing Final Disposition Date","")))))))))</f>
        <v/>
      </c>
    </row>
    <row r="459">
      <c r="A459" s="25" t="n"/>
      <c r="B459" s="47" t="n"/>
      <c r="C459" s="25" t="n"/>
      <c r="D459" s="25" t="n"/>
      <c r="E459" s="25" t="n"/>
      <c r="F459" s="48" t="n"/>
      <c r="G459" s="47" t="n"/>
      <c r="H459" s="25" t="n"/>
      <c r="I459" s="25" t="n"/>
      <c r="J459" s="28" t="n"/>
      <c r="K459" s="25" t="n"/>
      <c r="L459" s="47" t="n"/>
      <c r="M459" s="25" t="n"/>
      <c r="N459" s="25" t="n"/>
      <c r="O459" s="29" t="n"/>
      <c r="P459" s="30">
        <f>IF($A459="","",IF(OR($B459="",$H459=""),"",IF($H459="Pending","",IF($H459="Rejected","No",IF($H459="Accepted",IF(OR($I459="",$J459=""),"",IF(AND($I459="No",$J459=0),"Yes","No")),"")))))</f>
        <v/>
      </c>
      <c r="Q459" s="31">
        <f>IF($A459="","",IF(OR($B459="",$G459=""),"",IF($G459&lt;$B459,"",$G459-$B459)))</f>
        <v/>
      </c>
      <c r="R459" s="32">
        <f>IF($A459="","",IF(COUNTIF($A$2:$A$501,$A459)&gt;1,"Duplicate Claim Record ID",IF($B459="","Missing Initial Submission Date",IF(OR($C459="",$D459="",$E459=""),"Missing Required Classification",IF($F459="","Missing Billed Amount",IF(AND($G459&lt;&gt;"",$G459&lt;$B459),"First Response Date Before Submission",IF(AND($H459&lt;&gt;"",$H459&lt;&gt;"Pending",$G459=""),"Missing First Response Date",IF(AND($H459="Accepted",OR($I459="",$J459="")),"Missing Clean-Claim Inputs",IF(AND($L459&lt;&gt;"",$L459&lt;$B459),"Disposition Date Before Submission",IF(AND($K459&lt;&gt;"",$L459=""),"Missing Final Disposition Date","")))))))))</f>
        <v/>
      </c>
    </row>
    <row r="460">
      <c r="A460" s="25" t="n"/>
      <c r="B460" s="47" t="n"/>
      <c r="C460" s="25" t="n"/>
      <c r="D460" s="25" t="n"/>
      <c r="E460" s="25" t="n"/>
      <c r="F460" s="48" t="n"/>
      <c r="G460" s="47" t="n"/>
      <c r="H460" s="25" t="n"/>
      <c r="I460" s="25" t="n"/>
      <c r="J460" s="28" t="n"/>
      <c r="K460" s="25" t="n"/>
      <c r="L460" s="47" t="n"/>
      <c r="M460" s="25" t="n"/>
      <c r="N460" s="25" t="n"/>
      <c r="O460" s="29" t="n"/>
      <c r="P460" s="30">
        <f>IF($A460="","",IF(OR($B460="",$H460=""),"",IF($H460="Pending","",IF($H460="Rejected","No",IF($H460="Accepted",IF(OR($I460="",$J460=""),"",IF(AND($I460="No",$J460=0),"Yes","No")),"")))))</f>
        <v/>
      </c>
      <c r="Q460" s="31">
        <f>IF($A460="","",IF(OR($B460="",$G460=""),"",IF($G460&lt;$B460,"",$G460-$B460)))</f>
        <v/>
      </c>
      <c r="R460" s="32">
        <f>IF($A460="","",IF(COUNTIF($A$2:$A$501,$A460)&gt;1,"Duplicate Claim Record ID",IF($B460="","Missing Initial Submission Date",IF(OR($C460="",$D460="",$E460=""),"Missing Required Classification",IF($F460="","Missing Billed Amount",IF(AND($G460&lt;&gt;"",$G460&lt;$B460),"First Response Date Before Submission",IF(AND($H460&lt;&gt;"",$H460&lt;&gt;"Pending",$G460=""),"Missing First Response Date",IF(AND($H460="Accepted",OR($I460="",$J460="")),"Missing Clean-Claim Inputs",IF(AND($L460&lt;&gt;"",$L460&lt;$B460),"Disposition Date Before Submission",IF(AND($K460&lt;&gt;"",$L460=""),"Missing Final Disposition Date","")))))))))</f>
        <v/>
      </c>
    </row>
    <row r="461">
      <c r="A461" s="25" t="n"/>
      <c r="B461" s="47" t="n"/>
      <c r="C461" s="25" t="n"/>
      <c r="D461" s="25" t="n"/>
      <c r="E461" s="25" t="n"/>
      <c r="F461" s="48" t="n"/>
      <c r="G461" s="47" t="n"/>
      <c r="H461" s="25" t="n"/>
      <c r="I461" s="25" t="n"/>
      <c r="J461" s="28" t="n"/>
      <c r="K461" s="25" t="n"/>
      <c r="L461" s="47" t="n"/>
      <c r="M461" s="25" t="n"/>
      <c r="N461" s="25" t="n"/>
      <c r="O461" s="29" t="n"/>
      <c r="P461" s="30">
        <f>IF($A461="","",IF(OR($B461="",$H461=""),"",IF($H461="Pending","",IF($H461="Rejected","No",IF($H461="Accepted",IF(OR($I461="",$J461=""),"",IF(AND($I461="No",$J461=0),"Yes","No")),"")))))</f>
        <v/>
      </c>
      <c r="Q461" s="31">
        <f>IF($A461="","",IF(OR($B461="",$G461=""),"",IF($G461&lt;$B461,"",$G461-$B461)))</f>
        <v/>
      </c>
      <c r="R461" s="32">
        <f>IF($A461="","",IF(COUNTIF($A$2:$A$501,$A461)&gt;1,"Duplicate Claim Record ID",IF($B461="","Missing Initial Submission Date",IF(OR($C461="",$D461="",$E461=""),"Missing Required Classification",IF($F461="","Missing Billed Amount",IF(AND($G461&lt;&gt;"",$G461&lt;$B461),"First Response Date Before Submission",IF(AND($H461&lt;&gt;"",$H461&lt;&gt;"Pending",$G461=""),"Missing First Response Date",IF(AND($H461="Accepted",OR($I461="",$J461="")),"Missing Clean-Claim Inputs",IF(AND($L461&lt;&gt;"",$L461&lt;$B461),"Disposition Date Before Submission",IF(AND($K461&lt;&gt;"",$L461=""),"Missing Final Disposition Date","")))))))))</f>
        <v/>
      </c>
    </row>
    <row r="462">
      <c r="A462" s="25" t="n"/>
      <c r="B462" s="47" t="n"/>
      <c r="C462" s="25" t="n"/>
      <c r="D462" s="25" t="n"/>
      <c r="E462" s="25" t="n"/>
      <c r="F462" s="48" t="n"/>
      <c r="G462" s="47" t="n"/>
      <c r="H462" s="25" t="n"/>
      <c r="I462" s="25" t="n"/>
      <c r="J462" s="28" t="n"/>
      <c r="K462" s="25" t="n"/>
      <c r="L462" s="47" t="n"/>
      <c r="M462" s="25" t="n"/>
      <c r="N462" s="25" t="n"/>
      <c r="O462" s="29" t="n"/>
      <c r="P462" s="30">
        <f>IF($A462="","",IF(OR($B462="",$H462=""),"",IF($H462="Pending","",IF($H462="Rejected","No",IF($H462="Accepted",IF(OR($I462="",$J462=""),"",IF(AND($I462="No",$J462=0),"Yes","No")),"")))))</f>
        <v/>
      </c>
      <c r="Q462" s="31">
        <f>IF($A462="","",IF(OR($B462="",$G462=""),"",IF($G462&lt;$B462,"",$G462-$B462)))</f>
        <v/>
      </c>
      <c r="R462" s="32">
        <f>IF($A462="","",IF(COUNTIF($A$2:$A$501,$A462)&gt;1,"Duplicate Claim Record ID",IF($B462="","Missing Initial Submission Date",IF(OR($C462="",$D462="",$E462=""),"Missing Required Classification",IF($F462="","Missing Billed Amount",IF(AND($G462&lt;&gt;"",$G462&lt;$B462),"First Response Date Before Submission",IF(AND($H462&lt;&gt;"",$H462&lt;&gt;"Pending",$G462=""),"Missing First Response Date",IF(AND($H462="Accepted",OR($I462="",$J462="")),"Missing Clean-Claim Inputs",IF(AND($L462&lt;&gt;"",$L462&lt;$B462),"Disposition Date Before Submission",IF(AND($K462&lt;&gt;"",$L462=""),"Missing Final Disposition Date","")))))))))</f>
        <v/>
      </c>
    </row>
    <row r="463">
      <c r="A463" s="25" t="n"/>
      <c r="B463" s="47" t="n"/>
      <c r="C463" s="25" t="n"/>
      <c r="D463" s="25" t="n"/>
      <c r="E463" s="25" t="n"/>
      <c r="F463" s="48" t="n"/>
      <c r="G463" s="47" t="n"/>
      <c r="H463" s="25" t="n"/>
      <c r="I463" s="25" t="n"/>
      <c r="J463" s="28" t="n"/>
      <c r="K463" s="25" t="n"/>
      <c r="L463" s="47" t="n"/>
      <c r="M463" s="25" t="n"/>
      <c r="N463" s="25" t="n"/>
      <c r="O463" s="29" t="n"/>
      <c r="P463" s="30">
        <f>IF($A463="","",IF(OR($B463="",$H463=""),"",IF($H463="Pending","",IF($H463="Rejected","No",IF($H463="Accepted",IF(OR($I463="",$J463=""),"",IF(AND($I463="No",$J463=0),"Yes","No")),"")))))</f>
        <v/>
      </c>
      <c r="Q463" s="31">
        <f>IF($A463="","",IF(OR($B463="",$G463=""),"",IF($G463&lt;$B463,"",$G463-$B463)))</f>
        <v/>
      </c>
      <c r="R463" s="32">
        <f>IF($A463="","",IF(COUNTIF($A$2:$A$501,$A463)&gt;1,"Duplicate Claim Record ID",IF($B463="","Missing Initial Submission Date",IF(OR($C463="",$D463="",$E463=""),"Missing Required Classification",IF($F463="","Missing Billed Amount",IF(AND($G463&lt;&gt;"",$G463&lt;$B463),"First Response Date Before Submission",IF(AND($H463&lt;&gt;"",$H463&lt;&gt;"Pending",$G463=""),"Missing First Response Date",IF(AND($H463="Accepted",OR($I463="",$J463="")),"Missing Clean-Claim Inputs",IF(AND($L463&lt;&gt;"",$L463&lt;$B463),"Disposition Date Before Submission",IF(AND($K463&lt;&gt;"",$L463=""),"Missing Final Disposition Date","")))))))))</f>
        <v/>
      </c>
    </row>
    <row r="464">
      <c r="A464" s="25" t="n"/>
      <c r="B464" s="47" t="n"/>
      <c r="C464" s="25" t="n"/>
      <c r="D464" s="25" t="n"/>
      <c r="E464" s="25" t="n"/>
      <c r="F464" s="48" t="n"/>
      <c r="G464" s="47" t="n"/>
      <c r="H464" s="25" t="n"/>
      <c r="I464" s="25" t="n"/>
      <c r="J464" s="28" t="n"/>
      <c r="K464" s="25" t="n"/>
      <c r="L464" s="47" t="n"/>
      <c r="M464" s="25" t="n"/>
      <c r="N464" s="25" t="n"/>
      <c r="O464" s="29" t="n"/>
      <c r="P464" s="30">
        <f>IF($A464="","",IF(OR($B464="",$H464=""),"",IF($H464="Pending","",IF($H464="Rejected","No",IF($H464="Accepted",IF(OR($I464="",$J464=""),"",IF(AND($I464="No",$J464=0),"Yes","No")),"")))))</f>
        <v/>
      </c>
      <c r="Q464" s="31">
        <f>IF($A464="","",IF(OR($B464="",$G464=""),"",IF($G464&lt;$B464,"",$G464-$B464)))</f>
        <v/>
      </c>
      <c r="R464" s="32">
        <f>IF($A464="","",IF(COUNTIF($A$2:$A$501,$A464)&gt;1,"Duplicate Claim Record ID",IF($B464="","Missing Initial Submission Date",IF(OR($C464="",$D464="",$E464=""),"Missing Required Classification",IF($F464="","Missing Billed Amount",IF(AND($G464&lt;&gt;"",$G464&lt;$B464),"First Response Date Before Submission",IF(AND($H464&lt;&gt;"",$H464&lt;&gt;"Pending",$G464=""),"Missing First Response Date",IF(AND($H464="Accepted",OR($I464="",$J464="")),"Missing Clean-Claim Inputs",IF(AND($L464&lt;&gt;"",$L464&lt;$B464),"Disposition Date Before Submission",IF(AND($K464&lt;&gt;"",$L464=""),"Missing Final Disposition Date","")))))))))</f>
        <v/>
      </c>
    </row>
    <row r="465">
      <c r="A465" s="25" t="n"/>
      <c r="B465" s="47" t="n"/>
      <c r="C465" s="25" t="n"/>
      <c r="D465" s="25" t="n"/>
      <c r="E465" s="25" t="n"/>
      <c r="F465" s="48" t="n"/>
      <c r="G465" s="47" t="n"/>
      <c r="H465" s="25" t="n"/>
      <c r="I465" s="25" t="n"/>
      <c r="J465" s="28" t="n"/>
      <c r="K465" s="25" t="n"/>
      <c r="L465" s="47" t="n"/>
      <c r="M465" s="25" t="n"/>
      <c r="N465" s="25" t="n"/>
      <c r="O465" s="29" t="n"/>
      <c r="P465" s="30">
        <f>IF($A465="","",IF(OR($B465="",$H465=""),"",IF($H465="Pending","",IF($H465="Rejected","No",IF($H465="Accepted",IF(OR($I465="",$J465=""),"",IF(AND($I465="No",$J465=0),"Yes","No")),"")))))</f>
        <v/>
      </c>
      <c r="Q465" s="31">
        <f>IF($A465="","",IF(OR($B465="",$G465=""),"",IF($G465&lt;$B465,"",$G465-$B465)))</f>
        <v/>
      </c>
      <c r="R465" s="32">
        <f>IF($A465="","",IF(COUNTIF($A$2:$A$501,$A465)&gt;1,"Duplicate Claim Record ID",IF($B465="","Missing Initial Submission Date",IF(OR($C465="",$D465="",$E465=""),"Missing Required Classification",IF($F465="","Missing Billed Amount",IF(AND($G465&lt;&gt;"",$G465&lt;$B465),"First Response Date Before Submission",IF(AND($H465&lt;&gt;"",$H465&lt;&gt;"Pending",$G465=""),"Missing First Response Date",IF(AND($H465="Accepted",OR($I465="",$J465="")),"Missing Clean-Claim Inputs",IF(AND($L465&lt;&gt;"",$L465&lt;$B465),"Disposition Date Before Submission",IF(AND($K465&lt;&gt;"",$L465=""),"Missing Final Disposition Date","")))))))))</f>
        <v/>
      </c>
    </row>
    <row r="466">
      <c r="A466" s="25" t="n"/>
      <c r="B466" s="47" t="n"/>
      <c r="C466" s="25" t="n"/>
      <c r="D466" s="25" t="n"/>
      <c r="E466" s="25" t="n"/>
      <c r="F466" s="48" t="n"/>
      <c r="G466" s="47" t="n"/>
      <c r="H466" s="25" t="n"/>
      <c r="I466" s="25" t="n"/>
      <c r="J466" s="28" t="n"/>
      <c r="K466" s="25" t="n"/>
      <c r="L466" s="47" t="n"/>
      <c r="M466" s="25" t="n"/>
      <c r="N466" s="25" t="n"/>
      <c r="O466" s="29" t="n"/>
      <c r="P466" s="30">
        <f>IF($A466="","",IF(OR($B466="",$H466=""),"",IF($H466="Pending","",IF($H466="Rejected","No",IF($H466="Accepted",IF(OR($I466="",$J466=""),"",IF(AND($I466="No",$J466=0),"Yes","No")),"")))))</f>
        <v/>
      </c>
      <c r="Q466" s="31">
        <f>IF($A466="","",IF(OR($B466="",$G466=""),"",IF($G466&lt;$B466,"",$G466-$B466)))</f>
        <v/>
      </c>
      <c r="R466" s="32">
        <f>IF($A466="","",IF(COUNTIF($A$2:$A$501,$A466)&gt;1,"Duplicate Claim Record ID",IF($B466="","Missing Initial Submission Date",IF(OR($C466="",$D466="",$E466=""),"Missing Required Classification",IF($F466="","Missing Billed Amount",IF(AND($G466&lt;&gt;"",$G466&lt;$B466),"First Response Date Before Submission",IF(AND($H466&lt;&gt;"",$H466&lt;&gt;"Pending",$G466=""),"Missing First Response Date",IF(AND($H466="Accepted",OR($I466="",$J466="")),"Missing Clean-Claim Inputs",IF(AND($L466&lt;&gt;"",$L466&lt;$B466),"Disposition Date Before Submission",IF(AND($K466&lt;&gt;"",$L466=""),"Missing Final Disposition Date","")))))))))</f>
        <v/>
      </c>
    </row>
    <row r="467">
      <c r="A467" s="25" t="n"/>
      <c r="B467" s="47" t="n"/>
      <c r="C467" s="25" t="n"/>
      <c r="D467" s="25" t="n"/>
      <c r="E467" s="25" t="n"/>
      <c r="F467" s="48" t="n"/>
      <c r="G467" s="47" t="n"/>
      <c r="H467" s="25" t="n"/>
      <c r="I467" s="25" t="n"/>
      <c r="J467" s="28" t="n"/>
      <c r="K467" s="25" t="n"/>
      <c r="L467" s="47" t="n"/>
      <c r="M467" s="25" t="n"/>
      <c r="N467" s="25" t="n"/>
      <c r="O467" s="29" t="n"/>
      <c r="P467" s="30">
        <f>IF($A467="","",IF(OR($B467="",$H467=""),"",IF($H467="Pending","",IF($H467="Rejected","No",IF($H467="Accepted",IF(OR($I467="",$J467=""),"",IF(AND($I467="No",$J467=0),"Yes","No")),"")))))</f>
        <v/>
      </c>
      <c r="Q467" s="31">
        <f>IF($A467="","",IF(OR($B467="",$G467=""),"",IF($G467&lt;$B467,"",$G467-$B467)))</f>
        <v/>
      </c>
      <c r="R467" s="32">
        <f>IF($A467="","",IF(COUNTIF($A$2:$A$501,$A467)&gt;1,"Duplicate Claim Record ID",IF($B467="","Missing Initial Submission Date",IF(OR($C467="",$D467="",$E467=""),"Missing Required Classification",IF($F467="","Missing Billed Amount",IF(AND($G467&lt;&gt;"",$G467&lt;$B467),"First Response Date Before Submission",IF(AND($H467&lt;&gt;"",$H467&lt;&gt;"Pending",$G467=""),"Missing First Response Date",IF(AND($H467="Accepted",OR($I467="",$J467="")),"Missing Clean-Claim Inputs",IF(AND($L467&lt;&gt;"",$L467&lt;$B467),"Disposition Date Before Submission",IF(AND($K467&lt;&gt;"",$L467=""),"Missing Final Disposition Date","")))))))))</f>
        <v/>
      </c>
    </row>
    <row r="468">
      <c r="A468" s="25" t="n"/>
      <c r="B468" s="47" t="n"/>
      <c r="C468" s="25" t="n"/>
      <c r="D468" s="25" t="n"/>
      <c r="E468" s="25" t="n"/>
      <c r="F468" s="48" t="n"/>
      <c r="G468" s="47" t="n"/>
      <c r="H468" s="25" t="n"/>
      <c r="I468" s="25" t="n"/>
      <c r="J468" s="28" t="n"/>
      <c r="K468" s="25" t="n"/>
      <c r="L468" s="47" t="n"/>
      <c r="M468" s="25" t="n"/>
      <c r="N468" s="25" t="n"/>
      <c r="O468" s="29" t="n"/>
      <c r="P468" s="30">
        <f>IF($A468="","",IF(OR($B468="",$H468=""),"",IF($H468="Pending","",IF($H468="Rejected","No",IF($H468="Accepted",IF(OR($I468="",$J468=""),"",IF(AND($I468="No",$J468=0),"Yes","No")),"")))))</f>
        <v/>
      </c>
      <c r="Q468" s="31">
        <f>IF($A468="","",IF(OR($B468="",$G468=""),"",IF($G468&lt;$B468,"",$G468-$B468)))</f>
        <v/>
      </c>
      <c r="R468" s="32">
        <f>IF($A468="","",IF(COUNTIF($A$2:$A$501,$A468)&gt;1,"Duplicate Claim Record ID",IF($B468="","Missing Initial Submission Date",IF(OR($C468="",$D468="",$E468=""),"Missing Required Classification",IF($F468="","Missing Billed Amount",IF(AND($G468&lt;&gt;"",$G468&lt;$B468),"First Response Date Before Submission",IF(AND($H468&lt;&gt;"",$H468&lt;&gt;"Pending",$G468=""),"Missing First Response Date",IF(AND($H468="Accepted",OR($I468="",$J468="")),"Missing Clean-Claim Inputs",IF(AND($L468&lt;&gt;"",$L468&lt;$B468),"Disposition Date Before Submission",IF(AND($K468&lt;&gt;"",$L468=""),"Missing Final Disposition Date","")))))))))</f>
        <v/>
      </c>
    </row>
    <row r="469">
      <c r="A469" s="25" t="n"/>
      <c r="B469" s="47" t="n"/>
      <c r="C469" s="25" t="n"/>
      <c r="D469" s="25" t="n"/>
      <c r="E469" s="25" t="n"/>
      <c r="F469" s="48" t="n"/>
      <c r="G469" s="47" t="n"/>
      <c r="H469" s="25" t="n"/>
      <c r="I469" s="25" t="n"/>
      <c r="J469" s="28" t="n"/>
      <c r="K469" s="25" t="n"/>
      <c r="L469" s="47" t="n"/>
      <c r="M469" s="25" t="n"/>
      <c r="N469" s="25" t="n"/>
      <c r="O469" s="29" t="n"/>
      <c r="P469" s="30">
        <f>IF($A469="","",IF(OR($B469="",$H469=""),"",IF($H469="Pending","",IF($H469="Rejected","No",IF($H469="Accepted",IF(OR($I469="",$J469=""),"",IF(AND($I469="No",$J469=0),"Yes","No")),"")))))</f>
        <v/>
      </c>
      <c r="Q469" s="31">
        <f>IF($A469="","",IF(OR($B469="",$G469=""),"",IF($G469&lt;$B469,"",$G469-$B469)))</f>
        <v/>
      </c>
      <c r="R469" s="32">
        <f>IF($A469="","",IF(COUNTIF($A$2:$A$501,$A469)&gt;1,"Duplicate Claim Record ID",IF($B469="","Missing Initial Submission Date",IF(OR($C469="",$D469="",$E469=""),"Missing Required Classification",IF($F469="","Missing Billed Amount",IF(AND($G469&lt;&gt;"",$G469&lt;$B469),"First Response Date Before Submission",IF(AND($H469&lt;&gt;"",$H469&lt;&gt;"Pending",$G469=""),"Missing First Response Date",IF(AND($H469="Accepted",OR($I469="",$J469="")),"Missing Clean-Claim Inputs",IF(AND($L469&lt;&gt;"",$L469&lt;$B469),"Disposition Date Before Submission",IF(AND($K469&lt;&gt;"",$L469=""),"Missing Final Disposition Date","")))))))))</f>
        <v/>
      </c>
    </row>
    <row r="470">
      <c r="A470" s="25" t="n"/>
      <c r="B470" s="47" t="n"/>
      <c r="C470" s="25" t="n"/>
      <c r="D470" s="25" t="n"/>
      <c r="E470" s="25" t="n"/>
      <c r="F470" s="48" t="n"/>
      <c r="G470" s="47" t="n"/>
      <c r="H470" s="25" t="n"/>
      <c r="I470" s="25" t="n"/>
      <c r="J470" s="28" t="n"/>
      <c r="K470" s="25" t="n"/>
      <c r="L470" s="47" t="n"/>
      <c r="M470" s="25" t="n"/>
      <c r="N470" s="25" t="n"/>
      <c r="O470" s="29" t="n"/>
      <c r="P470" s="30">
        <f>IF($A470="","",IF(OR($B470="",$H470=""),"",IF($H470="Pending","",IF($H470="Rejected","No",IF($H470="Accepted",IF(OR($I470="",$J470=""),"",IF(AND($I470="No",$J470=0),"Yes","No")),"")))))</f>
        <v/>
      </c>
      <c r="Q470" s="31">
        <f>IF($A470="","",IF(OR($B470="",$G470=""),"",IF($G470&lt;$B470,"",$G470-$B470)))</f>
        <v/>
      </c>
      <c r="R470" s="32">
        <f>IF($A470="","",IF(COUNTIF($A$2:$A$501,$A470)&gt;1,"Duplicate Claim Record ID",IF($B470="","Missing Initial Submission Date",IF(OR($C470="",$D470="",$E470=""),"Missing Required Classification",IF($F470="","Missing Billed Amount",IF(AND($G470&lt;&gt;"",$G470&lt;$B470),"First Response Date Before Submission",IF(AND($H470&lt;&gt;"",$H470&lt;&gt;"Pending",$G470=""),"Missing First Response Date",IF(AND($H470="Accepted",OR($I470="",$J470="")),"Missing Clean-Claim Inputs",IF(AND($L470&lt;&gt;"",$L470&lt;$B470),"Disposition Date Before Submission",IF(AND($K470&lt;&gt;"",$L470=""),"Missing Final Disposition Date","")))))))))</f>
        <v/>
      </c>
    </row>
    <row r="471">
      <c r="A471" s="25" t="n"/>
      <c r="B471" s="47" t="n"/>
      <c r="C471" s="25" t="n"/>
      <c r="D471" s="25" t="n"/>
      <c r="E471" s="25" t="n"/>
      <c r="F471" s="48" t="n"/>
      <c r="G471" s="47" t="n"/>
      <c r="H471" s="25" t="n"/>
      <c r="I471" s="25" t="n"/>
      <c r="J471" s="28" t="n"/>
      <c r="K471" s="25" t="n"/>
      <c r="L471" s="47" t="n"/>
      <c r="M471" s="25" t="n"/>
      <c r="N471" s="25" t="n"/>
      <c r="O471" s="29" t="n"/>
      <c r="P471" s="30">
        <f>IF($A471="","",IF(OR($B471="",$H471=""),"",IF($H471="Pending","",IF($H471="Rejected","No",IF($H471="Accepted",IF(OR($I471="",$J471=""),"",IF(AND($I471="No",$J471=0),"Yes","No")),"")))))</f>
        <v/>
      </c>
      <c r="Q471" s="31">
        <f>IF($A471="","",IF(OR($B471="",$G471=""),"",IF($G471&lt;$B471,"",$G471-$B471)))</f>
        <v/>
      </c>
      <c r="R471" s="32">
        <f>IF($A471="","",IF(COUNTIF($A$2:$A$501,$A471)&gt;1,"Duplicate Claim Record ID",IF($B471="","Missing Initial Submission Date",IF(OR($C471="",$D471="",$E471=""),"Missing Required Classification",IF($F471="","Missing Billed Amount",IF(AND($G471&lt;&gt;"",$G471&lt;$B471),"First Response Date Before Submission",IF(AND($H471&lt;&gt;"",$H471&lt;&gt;"Pending",$G471=""),"Missing First Response Date",IF(AND($H471="Accepted",OR($I471="",$J471="")),"Missing Clean-Claim Inputs",IF(AND($L471&lt;&gt;"",$L471&lt;$B471),"Disposition Date Before Submission",IF(AND($K471&lt;&gt;"",$L471=""),"Missing Final Disposition Date","")))))))))</f>
        <v/>
      </c>
    </row>
    <row r="472">
      <c r="A472" s="25" t="n"/>
      <c r="B472" s="47" t="n"/>
      <c r="C472" s="25" t="n"/>
      <c r="D472" s="25" t="n"/>
      <c r="E472" s="25" t="n"/>
      <c r="F472" s="48" t="n"/>
      <c r="G472" s="47" t="n"/>
      <c r="H472" s="25" t="n"/>
      <c r="I472" s="25" t="n"/>
      <c r="J472" s="28" t="n"/>
      <c r="K472" s="25" t="n"/>
      <c r="L472" s="47" t="n"/>
      <c r="M472" s="25" t="n"/>
      <c r="N472" s="25" t="n"/>
      <c r="O472" s="29" t="n"/>
      <c r="P472" s="30">
        <f>IF($A472="","",IF(OR($B472="",$H472=""),"",IF($H472="Pending","",IF($H472="Rejected","No",IF($H472="Accepted",IF(OR($I472="",$J472=""),"",IF(AND($I472="No",$J472=0),"Yes","No")),"")))))</f>
        <v/>
      </c>
      <c r="Q472" s="31">
        <f>IF($A472="","",IF(OR($B472="",$G472=""),"",IF($G472&lt;$B472,"",$G472-$B472)))</f>
        <v/>
      </c>
      <c r="R472" s="32">
        <f>IF($A472="","",IF(COUNTIF($A$2:$A$501,$A472)&gt;1,"Duplicate Claim Record ID",IF($B472="","Missing Initial Submission Date",IF(OR($C472="",$D472="",$E472=""),"Missing Required Classification",IF($F472="","Missing Billed Amount",IF(AND($G472&lt;&gt;"",$G472&lt;$B472),"First Response Date Before Submission",IF(AND($H472&lt;&gt;"",$H472&lt;&gt;"Pending",$G472=""),"Missing First Response Date",IF(AND($H472="Accepted",OR($I472="",$J472="")),"Missing Clean-Claim Inputs",IF(AND($L472&lt;&gt;"",$L472&lt;$B472),"Disposition Date Before Submission",IF(AND($K472&lt;&gt;"",$L472=""),"Missing Final Disposition Date","")))))))))</f>
        <v/>
      </c>
    </row>
    <row r="473">
      <c r="A473" s="25" t="n"/>
      <c r="B473" s="47" t="n"/>
      <c r="C473" s="25" t="n"/>
      <c r="D473" s="25" t="n"/>
      <c r="E473" s="25" t="n"/>
      <c r="F473" s="48" t="n"/>
      <c r="G473" s="47" t="n"/>
      <c r="H473" s="25" t="n"/>
      <c r="I473" s="25" t="n"/>
      <c r="J473" s="28" t="n"/>
      <c r="K473" s="25" t="n"/>
      <c r="L473" s="47" t="n"/>
      <c r="M473" s="25" t="n"/>
      <c r="N473" s="25" t="n"/>
      <c r="O473" s="29" t="n"/>
      <c r="P473" s="30">
        <f>IF($A473="","",IF(OR($B473="",$H473=""),"",IF($H473="Pending","",IF($H473="Rejected","No",IF($H473="Accepted",IF(OR($I473="",$J473=""),"",IF(AND($I473="No",$J473=0),"Yes","No")),"")))))</f>
        <v/>
      </c>
      <c r="Q473" s="31">
        <f>IF($A473="","",IF(OR($B473="",$G473=""),"",IF($G473&lt;$B473,"",$G473-$B473)))</f>
        <v/>
      </c>
      <c r="R473" s="32">
        <f>IF($A473="","",IF(COUNTIF($A$2:$A$501,$A473)&gt;1,"Duplicate Claim Record ID",IF($B473="","Missing Initial Submission Date",IF(OR($C473="",$D473="",$E473=""),"Missing Required Classification",IF($F473="","Missing Billed Amount",IF(AND($G473&lt;&gt;"",$G473&lt;$B473),"First Response Date Before Submission",IF(AND($H473&lt;&gt;"",$H473&lt;&gt;"Pending",$G473=""),"Missing First Response Date",IF(AND($H473="Accepted",OR($I473="",$J473="")),"Missing Clean-Claim Inputs",IF(AND($L473&lt;&gt;"",$L473&lt;$B473),"Disposition Date Before Submission",IF(AND($K473&lt;&gt;"",$L473=""),"Missing Final Disposition Date","")))))))))</f>
        <v/>
      </c>
    </row>
    <row r="474">
      <c r="A474" s="25" t="n"/>
      <c r="B474" s="47" t="n"/>
      <c r="C474" s="25" t="n"/>
      <c r="D474" s="25" t="n"/>
      <c r="E474" s="25" t="n"/>
      <c r="F474" s="48" t="n"/>
      <c r="G474" s="47" t="n"/>
      <c r="H474" s="25" t="n"/>
      <c r="I474" s="25" t="n"/>
      <c r="J474" s="28" t="n"/>
      <c r="K474" s="25" t="n"/>
      <c r="L474" s="47" t="n"/>
      <c r="M474" s="25" t="n"/>
      <c r="N474" s="25" t="n"/>
      <c r="O474" s="29" t="n"/>
      <c r="P474" s="30">
        <f>IF($A474="","",IF(OR($B474="",$H474=""),"",IF($H474="Pending","",IF($H474="Rejected","No",IF($H474="Accepted",IF(OR($I474="",$J474=""),"",IF(AND($I474="No",$J474=0),"Yes","No")),"")))))</f>
        <v/>
      </c>
      <c r="Q474" s="31">
        <f>IF($A474="","",IF(OR($B474="",$G474=""),"",IF($G474&lt;$B474,"",$G474-$B474)))</f>
        <v/>
      </c>
      <c r="R474" s="32">
        <f>IF($A474="","",IF(COUNTIF($A$2:$A$501,$A474)&gt;1,"Duplicate Claim Record ID",IF($B474="","Missing Initial Submission Date",IF(OR($C474="",$D474="",$E474=""),"Missing Required Classification",IF($F474="","Missing Billed Amount",IF(AND($G474&lt;&gt;"",$G474&lt;$B474),"First Response Date Before Submission",IF(AND($H474&lt;&gt;"",$H474&lt;&gt;"Pending",$G474=""),"Missing First Response Date",IF(AND($H474="Accepted",OR($I474="",$J474="")),"Missing Clean-Claim Inputs",IF(AND($L474&lt;&gt;"",$L474&lt;$B474),"Disposition Date Before Submission",IF(AND($K474&lt;&gt;"",$L474=""),"Missing Final Disposition Date","")))))))))</f>
        <v/>
      </c>
    </row>
    <row r="475">
      <c r="A475" s="25" t="n"/>
      <c r="B475" s="47" t="n"/>
      <c r="C475" s="25" t="n"/>
      <c r="D475" s="25" t="n"/>
      <c r="E475" s="25" t="n"/>
      <c r="F475" s="48" t="n"/>
      <c r="G475" s="47" t="n"/>
      <c r="H475" s="25" t="n"/>
      <c r="I475" s="25" t="n"/>
      <c r="J475" s="28" t="n"/>
      <c r="K475" s="25" t="n"/>
      <c r="L475" s="47" t="n"/>
      <c r="M475" s="25" t="n"/>
      <c r="N475" s="25" t="n"/>
      <c r="O475" s="29" t="n"/>
      <c r="P475" s="30">
        <f>IF($A475="","",IF(OR($B475="",$H475=""),"",IF($H475="Pending","",IF($H475="Rejected","No",IF($H475="Accepted",IF(OR($I475="",$J475=""),"",IF(AND($I475="No",$J475=0),"Yes","No")),"")))))</f>
        <v/>
      </c>
      <c r="Q475" s="31">
        <f>IF($A475="","",IF(OR($B475="",$G475=""),"",IF($G475&lt;$B475,"",$G475-$B475)))</f>
        <v/>
      </c>
      <c r="R475" s="32">
        <f>IF($A475="","",IF(COUNTIF($A$2:$A$501,$A475)&gt;1,"Duplicate Claim Record ID",IF($B475="","Missing Initial Submission Date",IF(OR($C475="",$D475="",$E475=""),"Missing Required Classification",IF($F475="","Missing Billed Amount",IF(AND($G475&lt;&gt;"",$G475&lt;$B475),"First Response Date Before Submission",IF(AND($H475&lt;&gt;"",$H475&lt;&gt;"Pending",$G475=""),"Missing First Response Date",IF(AND($H475="Accepted",OR($I475="",$J475="")),"Missing Clean-Claim Inputs",IF(AND($L475&lt;&gt;"",$L475&lt;$B475),"Disposition Date Before Submission",IF(AND($K475&lt;&gt;"",$L475=""),"Missing Final Disposition Date","")))))))))</f>
        <v/>
      </c>
    </row>
    <row r="476">
      <c r="A476" s="25" t="n"/>
      <c r="B476" s="47" t="n"/>
      <c r="C476" s="25" t="n"/>
      <c r="D476" s="25" t="n"/>
      <c r="E476" s="25" t="n"/>
      <c r="F476" s="48" t="n"/>
      <c r="G476" s="47" t="n"/>
      <c r="H476" s="25" t="n"/>
      <c r="I476" s="25" t="n"/>
      <c r="J476" s="28" t="n"/>
      <c r="K476" s="25" t="n"/>
      <c r="L476" s="47" t="n"/>
      <c r="M476" s="25" t="n"/>
      <c r="N476" s="25" t="n"/>
      <c r="O476" s="29" t="n"/>
      <c r="P476" s="30">
        <f>IF($A476="","",IF(OR($B476="",$H476=""),"",IF($H476="Pending","",IF($H476="Rejected","No",IF($H476="Accepted",IF(OR($I476="",$J476=""),"",IF(AND($I476="No",$J476=0),"Yes","No")),"")))))</f>
        <v/>
      </c>
      <c r="Q476" s="31">
        <f>IF($A476="","",IF(OR($B476="",$G476=""),"",IF($G476&lt;$B476,"",$G476-$B476)))</f>
        <v/>
      </c>
      <c r="R476" s="32">
        <f>IF($A476="","",IF(COUNTIF($A$2:$A$501,$A476)&gt;1,"Duplicate Claim Record ID",IF($B476="","Missing Initial Submission Date",IF(OR($C476="",$D476="",$E476=""),"Missing Required Classification",IF($F476="","Missing Billed Amount",IF(AND($G476&lt;&gt;"",$G476&lt;$B476),"First Response Date Before Submission",IF(AND($H476&lt;&gt;"",$H476&lt;&gt;"Pending",$G476=""),"Missing First Response Date",IF(AND($H476="Accepted",OR($I476="",$J476="")),"Missing Clean-Claim Inputs",IF(AND($L476&lt;&gt;"",$L476&lt;$B476),"Disposition Date Before Submission",IF(AND($K476&lt;&gt;"",$L476=""),"Missing Final Disposition Date","")))))))))</f>
        <v/>
      </c>
    </row>
    <row r="477">
      <c r="A477" s="25" t="n"/>
      <c r="B477" s="47" t="n"/>
      <c r="C477" s="25" t="n"/>
      <c r="D477" s="25" t="n"/>
      <c r="E477" s="25" t="n"/>
      <c r="F477" s="48" t="n"/>
      <c r="G477" s="47" t="n"/>
      <c r="H477" s="25" t="n"/>
      <c r="I477" s="25" t="n"/>
      <c r="J477" s="28" t="n"/>
      <c r="K477" s="25" t="n"/>
      <c r="L477" s="47" t="n"/>
      <c r="M477" s="25" t="n"/>
      <c r="N477" s="25" t="n"/>
      <c r="O477" s="29" t="n"/>
      <c r="P477" s="30">
        <f>IF($A477="","",IF(OR($B477="",$H477=""),"",IF($H477="Pending","",IF($H477="Rejected","No",IF($H477="Accepted",IF(OR($I477="",$J477=""),"",IF(AND($I477="No",$J477=0),"Yes","No")),"")))))</f>
        <v/>
      </c>
      <c r="Q477" s="31">
        <f>IF($A477="","",IF(OR($B477="",$G477=""),"",IF($G477&lt;$B477,"",$G477-$B477)))</f>
        <v/>
      </c>
      <c r="R477" s="32">
        <f>IF($A477="","",IF(COUNTIF($A$2:$A$501,$A477)&gt;1,"Duplicate Claim Record ID",IF($B477="","Missing Initial Submission Date",IF(OR($C477="",$D477="",$E477=""),"Missing Required Classification",IF($F477="","Missing Billed Amount",IF(AND($G477&lt;&gt;"",$G477&lt;$B477),"First Response Date Before Submission",IF(AND($H477&lt;&gt;"",$H477&lt;&gt;"Pending",$G477=""),"Missing First Response Date",IF(AND($H477="Accepted",OR($I477="",$J477="")),"Missing Clean-Claim Inputs",IF(AND($L477&lt;&gt;"",$L477&lt;$B477),"Disposition Date Before Submission",IF(AND($K477&lt;&gt;"",$L477=""),"Missing Final Disposition Date","")))))))))</f>
        <v/>
      </c>
    </row>
    <row r="478">
      <c r="A478" s="25" t="n"/>
      <c r="B478" s="47" t="n"/>
      <c r="C478" s="25" t="n"/>
      <c r="D478" s="25" t="n"/>
      <c r="E478" s="25" t="n"/>
      <c r="F478" s="48" t="n"/>
      <c r="G478" s="47" t="n"/>
      <c r="H478" s="25" t="n"/>
      <c r="I478" s="25" t="n"/>
      <c r="J478" s="28" t="n"/>
      <c r="K478" s="25" t="n"/>
      <c r="L478" s="47" t="n"/>
      <c r="M478" s="25" t="n"/>
      <c r="N478" s="25" t="n"/>
      <c r="O478" s="29" t="n"/>
      <c r="P478" s="30">
        <f>IF($A478="","",IF(OR($B478="",$H478=""),"",IF($H478="Pending","",IF($H478="Rejected","No",IF($H478="Accepted",IF(OR($I478="",$J478=""),"",IF(AND($I478="No",$J478=0),"Yes","No")),"")))))</f>
        <v/>
      </c>
      <c r="Q478" s="31">
        <f>IF($A478="","",IF(OR($B478="",$G478=""),"",IF($G478&lt;$B478,"",$G478-$B478)))</f>
        <v/>
      </c>
      <c r="R478" s="32">
        <f>IF($A478="","",IF(COUNTIF($A$2:$A$501,$A478)&gt;1,"Duplicate Claim Record ID",IF($B478="","Missing Initial Submission Date",IF(OR($C478="",$D478="",$E478=""),"Missing Required Classification",IF($F478="","Missing Billed Amount",IF(AND($G478&lt;&gt;"",$G478&lt;$B478),"First Response Date Before Submission",IF(AND($H478&lt;&gt;"",$H478&lt;&gt;"Pending",$G478=""),"Missing First Response Date",IF(AND($H478="Accepted",OR($I478="",$J478="")),"Missing Clean-Claim Inputs",IF(AND($L478&lt;&gt;"",$L478&lt;$B478),"Disposition Date Before Submission",IF(AND($K478&lt;&gt;"",$L478=""),"Missing Final Disposition Date","")))))))))</f>
        <v/>
      </c>
    </row>
    <row r="479">
      <c r="A479" s="25" t="n"/>
      <c r="B479" s="47" t="n"/>
      <c r="C479" s="25" t="n"/>
      <c r="D479" s="25" t="n"/>
      <c r="E479" s="25" t="n"/>
      <c r="F479" s="48" t="n"/>
      <c r="G479" s="47" t="n"/>
      <c r="H479" s="25" t="n"/>
      <c r="I479" s="25" t="n"/>
      <c r="J479" s="28" t="n"/>
      <c r="K479" s="25" t="n"/>
      <c r="L479" s="47" t="n"/>
      <c r="M479" s="25" t="n"/>
      <c r="N479" s="25" t="n"/>
      <c r="O479" s="29" t="n"/>
      <c r="P479" s="30">
        <f>IF($A479="","",IF(OR($B479="",$H479=""),"",IF($H479="Pending","",IF($H479="Rejected","No",IF($H479="Accepted",IF(OR($I479="",$J479=""),"",IF(AND($I479="No",$J479=0),"Yes","No")),"")))))</f>
        <v/>
      </c>
      <c r="Q479" s="31">
        <f>IF($A479="","",IF(OR($B479="",$G479=""),"",IF($G479&lt;$B479,"",$G479-$B479)))</f>
        <v/>
      </c>
      <c r="R479" s="32">
        <f>IF($A479="","",IF(COUNTIF($A$2:$A$501,$A479)&gt;1,"Duplicate Claim Record ID",IF($B479="","Missing Initial Submission Date",IF(OR($C479="",$D479="",$E479=""),"Missing Required Classification",IF($F479="","Missing Billed Amount",IF(AND($G479&lt;&gt;"",$G479&lt;$B479),"First Response Date Before Submission",IF(AND($H479&lt;&gt;"",$H479&lt;&gt;"Pending",$G479=""),"Missing First Response Date",IF(AND($H479="Accepted",OR($I479="",$J479="")),"Missing Clean-Claim Inputs",IF(AND($L479&lt;&gt;"",$L479&lt;$B479),"Disposition Date Before Submission",IF(AND($K479&lt;&gt;"",$L479=""),"Missing Final Disposition Date","")))))))))</f>
        <v/>
      </c>
    </row>
    <row r="480">
      <c r="A480" s="25" t="n"/>
      <c r="B480" s="47" t="n"/>
      <c r="C480" s="25" t="n"/>
      <c r="D480" s="25" t="n"/>
      <c r="E480" s="25" t="n"/>
      <c r="F480" s="48" t="n"/>
      <c r="G480" s="47" t="n"/>
      <c r="H480" s="25" t="n"/>
      <c r="I480" s="25" t="n"/>
      <c r="J480" s="28" t="n"/>
      <c r="K480" s="25" t="n"/>
      <c r="L480" s="47" t="n"/>
      <c r="M480" s="25" t="n"/>
      <c r="N480" s="25" t="n"/>
      <c r="O480" s="29" t="n"/>
      <c r="P480" s="30">
        <f>IF($A480="","",IF(OR($B480="",$H480=""),"",IF($H480="Pending","",IF($H480="Rejected","No",IF($H480="Accepted",IF(OR($I480="",$J480=""),"",IF(AND($I480="No",$J480=0),"Yes","No")),"")))))</f>
        <v/>
      </c>
      <c r="Q480" s="31">
        <f>IF($A480="","",IF(OR($B480="",$G480=""),"",IF($G480&lt;$B480,"",$G480-$B480)))</f>
        <v/>
      </c>
      <c r="R480" s="32">
        <f>IF($A480="","",IF(COUNTIF($A$2:$A$501,$A480)&gt;1,"Duplicate Claim Record ID",IF($B480="","Missing Initial Submission Date",IF(OR($C480="",$D480="",$E480=""),"Missing Required Classification",IF($F480="","Missing Billed Amount",IF(AND($G480&lt;&gt;"",$G480&lt;$B480),"First Response Date Before Submission",IF(AND($H480&lt;&gt;"",$H480&lt;&gt;"Pending",$G480=""),"Missing First Response Date",IF(AND($H480="Accepted",OR($I480="",$J480="")),"Missing Clean-Claim Inputs",IF(AND($L480&lt;&gt;"",$L480&lt;$B480),"Disposition Date Before Submission",IF(AND($K480&lt;&gt;"",$L480=""),"Missing Final Disposition Date","")))))))))</f>
        <v/>
      </c>
    </row>
    <row r="481">
      <c r="A481" s="25" t="n"/>
      <c r="B481" s="47" t="n"/>
      <c r="C481" s="25" t="n"/>
      <c r="D481" s="25" t="n"/>
      <c r="E481" s="25" t="n"/>
      <c r="F481" s="48" t="n"/>
      <c r="G481" s="47" t="n"/>
      <c r="H481" s="25" t="n"/>
      <c r="I481" s="25" t="n"/>
      <c r="J481" s="28" t="n"/>
      <c r="K481" s="25" t="n"/>
      <c r="L481" s="47" t="n"/>
      <c r="M481" s="25" t="n"/>
      <c r="N481" s="25" t="n"/>
      <c r="O481" s="29" t="n"/>
      <c r="P481" s="30">
        <f>IF($A481="","",IF(OR($B481="",$H481=""),"",IF($H481="Pending","",IF($H481="Rejected","No",IF($H481="Accepted",IF(OR($I481="",$J481=""),"",IF(AND($I481="No",$J481=0),"Yes","No")),"")))))</f>
        <v/>
      </c>
      <c r="Q481" s="31">
        <f>IF($A481="","",IF(OR($B481="",$G481=""),"",IF($G481&lt;$B481,"",$G481-$B481)))</f>
        <v/>
      </c>
      <c r="R481" s="32">
        <f>IF($A481="","",IF(COUNTIF($A$2:$A$501,$A481)&gt;1,"Duplicate Claim Record ID",IF($B481="","Missing Initial Submission Date",IF(OR($C481="",$D481="",$E481=""),"Missing Required Classification",IF($F481="","Missing Billed Amount",IF(AND($G481&lt;&gt;"",$G481&lt;$B481),"First Response Date Before Submission",IF(AND($H481&lt;&gt;"",$H481&lt;&gt;"Pending",$G481=""),"Missing First Response Date",IF(AND($H481="Accepted",OR($I481="",$J481="")),"Missing Clean-Claim Inputs",IF(AND($L481&lt;&gt;"",$L481&lt;$B481),"Disposition Date Before Submission",IF(AND($K481&lt;&gt;"",$L481=""),"Missing Final Disposition Date","")))))))))</f>
        <v/>
      </c>
    </row>
    <row r="482">
      <c r="A482" s="25" t="n"/>
      <c r="B482" s="47" t="n"/>
      <c r="C482" s="25" t="n"/>
      <c r="D482" s="25" t="n"/>
      <c r="E482" s="25" t="n"/>
      <c r="F482" s="48" t="n"/>
      <c r="G482" s="47" t="n"/>
      <c r="H482" s="25" t="n"/>
      <c r="I482" s="25" t="n"/>
      <c r="J482" s="28" t="n"/>
      <c r="K482" s="25" t="n"/>
      <c r="L482" s="47" t="n"/>
      <c r="M482" s="25" t="n"/>
      <c r="N482" s="25" t="n"/>
      <c r="O482" s="29" t="n"/>
      <c r="P482" s="30">
        <f>IF($A482="","",IF(OR($B482="",$H482=""),"",IF($H482="Pending","",IF($H482="Rejected","No",IF($H482="Accepted",IF(OR($I482="",$J482=""),"",IF(AND($I482="No",$J482=0),"Yes","No")),"")))))</f>
        <v/>
      </c>
      <c r="Q482" s="31">
        <f>IF($A482="","",IF(OR($B482="",$G482=""),"",IF($G482&lt;$B482,"",$G482-$B482)))</f>
        <v/>
      </c>
      <c r="R482" s="32">
        <f>IF($A482="","",IF(COUNTIF($A$2:$A$501,$A482)&gt;1,"Duplicate Claim Record ID",IF($B482="","Missing Initial Submission Date",IF(OR($C482="",$D482="",$E482=""),"Missing Required Classification",IF($F482="","Missing Billed Amount",IF(AND($G482&lt;&gt;"",$G482&lt;$B482),"First Response Date Before Submission",IF(AND($H482&lt;&gt;"",$H482&lt;&gt;"Pending",$G482=""),"Missing First Response Date",IF(AND($H482="Accepted",OR($I482="",$J482="")),"Missing Clean-Claim Inputs",IF(AND($L482&lt;&gt;"",$L482&lt;$B482),"Disposition Date Before Submission",IF(AND($K482&lt;&gt;"",$L482=""),"Missing Final Disposition Date","")))))))))</f>
        <v/>
      </c>
    </row>
    <row r="483">
      <c r="A483" s="25" t="n"/>
      <c r="B483" s="47" t="n"/>
      <c r="C483" s="25" t="n"/>
      <c r="D483" s="25" t="n"/>
      <c r="E483" s="25" t="n"/>
      <c r="F483" s="48" t="n"/>
      <c r="G483" s="47" t="n"/>
      <c r="H483" s="25" t="n"/>
      <c r="I483" s="25" t="n"/>
      <c r="J483" s="28" t="n"/>
      <c r="K483" s="25" t="n"/>
      <c r="L483" s="47" t="n"/>
      <c r="M483" s="25" t="n"/>
      <c r="N483" s="25" t="n"/>
      <c r="O483" s="29" t="n"/>
      <c r="P483" s="30">
        <f>IF($A483="","",IF(OR($B483="",$H483=""),"",IF($H483="Pending","",IF($H483="Rejected","No",IF($H483="Accepted",IF(OR($I483="",$J483=""),"",IF(AND($I483="No",$J483=0),"Yes","No")),"")))))</f>
        <v/>
      </c>
      <c r="Q483" s="31">
        <f>IF($A483="","",IF(OR($B483="",$G483=""),"",IF($G483&lt;$B483,"",$G483-$B483)))</f>
        <v/>
      </c>
      <c r="R483" s="32">
        <f>IF($A483="","",IF(COUNTIF($A$2:$A$501,$A483)&gt;1,"Duplicate Claim Record ID",IF($B483="","Missing Initial Submission Date",IF(OR($C483="",$D483="",$E483=""),"Missing Required Classification",IF($F483="","Missing Billed Amount",IF(AND($G483&lt;&gt;"",$G483&lt;$B483),"First Response Date Before Submission",IF(AND($H483&lt;&gt;"",$H483&lt;&gt;"Pending",$G483=""),"Missing First Response Date",IF(AND($H483="Accepted",OR($I483="",$J483="")),"Missing Clean-Claim Inputs",IF(AND($L483&lt;&gt;"",$L483&lt;$B483),"Disposition Date Before Submission",IF(AND($K483&lt;&gt;"",$L483=""),"Missing Final Disposition Date","")))))))))</f>
        <v/>
      </c>
    </row>
    <row r="484">
      <c r="A484" s="25" t="n"/>
      <c r="B484" s="47" t="n"/>
      <c r="C484" s="25" t="n"/>
      <c r="D484" s="25" t="n"/>
      <c r="E484" s="25" t="n"/>
      <c r="F484" s="48" t="n"/>
      <c r="G484" s="47" t="n"/>
      <c r="H484" s="25" t="n"/>
      <c r="I484" s="25" t="n"/>
      <c r="J484" s="28" t="n"/>
      <c r="K484" s="25" t="n"/>
      <c r="L484" s="47" t="n"/>
      <c r="M484" s="25" t="n"/>
      <c r="N484" s="25" t="n"/>
      <c r="O484" s="29" t="n"/>
      <c r="P484" s="30">
        <f>IF($A484="","",IF(OR($B484="",$H484=""),"",IF($H484="Pending","",IF($H484="Rejected","No",IF($H484="Accepted",IF(OR($I484="",$J484=""),"",IF(AND($I484="No",$J484=0),"Yes","No")),"")))))</f>
        <v/>
      </c>
      <c r="Q484" s="31">
        <f>IF($A484="","",IF(OR($B484="",$G484=""),"",IF($G484&lt;$B484,"",$G484-$B484)))</f>
        <v/>
      </c>
      <c r="R484" s="32">
        <f>IF($A484="","",IF(COUNTIF($A$2:$A$501,$A484)&gt;1,"Duplicate Claim Record ID",IF($B484="","Missing Initial Submission Date",IF(OR($C484="",$D484="",$E484=""),"Missing Required Classification",IF($F484="","Missing Billed Amount",IF(AND($G484&lt;&gt;"",$G484&lt;$B484),"First Response Date Before Submission",IF(AND($H484&lt;&gt;"",$H484&lt;&gt;"Pending",$G484=""),"Missing First Response Date",IF(AND($H484="Accepted",OR($I484="",$J484="")),"Missing Clean-Claim Inputs",IF(AND($L484&lt;&gt;"",$L484&lt;$B484),"Disposition Date Before Submission",IF(AND($K484&lt;&gt;"",$L484=""),"Missing Final Disposition Date","")))))))))</f>
        <v/>
      </c>
    </row>
    <row r="485">
      <c r="A485" s="25" t="n"/>
      <c r="B485" s="47" t="n"/>
      <c r="C485" s="25" t="n"/>
      <c r="D485" s="25" t="n"/>
      <c r="E485" s="25" t="n"/>
      <c r="F485" s="48" t="n"/>
      <c r="G485" s="47" t="n"/>
      <c r="H485" s="25" t="n"/>
      <c r="I485" s="25" t="n"/>
      <c r="J485" s="28" t="n"/>
      <c r="K485" s="25" t="n"/>
      <c r="L485" s="47" t="n"/>
      <c r="M485" s="25" t="n"/>
      <c r="N485" s="25" t="n"/>
      <c r="O485" s="29" t="n"/>
      <c r="P485" s="30">
        <f>IF($A485="","",IF(OR($B485="",$H485=""),"",IF($H485="Pending","",IF($H485="Rejected","No",IF($H485="Accepted",IF(OR($I485="",$J485=""),"",IF(AND($I485="No",$J485=0),"Yes","No")),"")))))</f>
        <v/>
      </c>
      <c r="Q485" s="31">
        <f>IF($A485="","",IF(OR($B485="",$G485=""),"",IF($G485&lt;$B485,"",$G485-$B485)))</f>
        <v/>
      </c>
      <c r="R485" s="32">
        <f>IF($A485="","",IF(COUNTIF($A$2:$A$501,$A485)&gt;1,"Duplicate Claim Record ID",IF($B485="","Missing Initial Submission Date",IF(OR($C485="",$D485="",$E485=""),"Missing Required Classification",IF($F485="","Missing Billed Amount",IF(AND($G485&lt;&gt;"",$G485&lt;$B485),"First Response Date Before Submission",IF(AND($H485&lt;&gt;"",$H485&lt;&gt;"Pending",$G485=""),"Missing First Response Date",IF(AND($H485="Accepted",OR($I485="",$J485="")),"Missing Clean-Claim Inputs",IF(AND($L485&lt;&gt;"",$L485&lt;$B485),"Disposition Date Before Submission",IF(AND($K485&lt;&gt;"",$L485=""),"Missing Final Disposition Date","")))))))))</f>
        <v/>
      </c>
    </row>
    <row r="486">
      <c r="A486" s="25" t="n"/>
      <c r="B486" s="47" t="n"/>
      <c r="C486" s="25" t="n"/>
      <c r="D486" s="25" t="n"/>
      <c r="E486" s="25" t="n"/>
      <c r="F486" s="48" t="n"/>
      <c r="G486" s="47" t="n"/>
      <c r="H486" s="25" t="n"/>
      <c r="I486" s="25" t="n"/>
      <c r="J486" s="28" t="n"/>
      <c r="K486" s="25" t="n"/>
      <c r="L486" s="47" t="n"/>
      <c r="M486" s="25" t="n"/>
      <c r="N486" s="25" t="n"/>
      <c r="O486" s="29" t="n"/>
      <c r="P486" s="30">
        <f>IF($A486="","",IF(OR($B486="",$H486=""),"",IF($H486="Pending","",IF($H486="Rejected","No",IF($H486="Accepted",IF(OR($I486="",$J486=""),"",IF(AND($I486="No",$J486=0),"Yes","No")),"")))))</f>
        <v/>
      </c>
      <c r="Q486" s="31">
        <f>IF($A486="","",IF(OR($B486="",$G486=""),"",IF($G486&lt;$B486,"",$G486-$B486)))</f>
        <v/>
      </c>
      <c r="R486" s="32">
        <f>IF($A486="","",IF(COUNTIF($A$2:$A$501,$A486)&gt;1,"Duplicate Claim Record ID",IF($B486="","Missing Initial Submission Date",IF(OR($C486="",$D486="",$E486=""),"Missing Required Classification",IF($F486="","Missing Billed Amount",IF(AND($G486&lt;&gt;"",$G486&lt;$B486),"First Response Date Before Submission",IF(AND($H486&lt;&gt;"",$H486&lt;&gt;"Pending",$G486=""),"Missing First Response Date",IF(AND($H486="Accepted",OR($I486="",$J486="")),"Missing Clean-Claim Inputs",IF(AND($L486&lt;&gt;"",$L486&lt;$B486),"Disposition Date Before Submission",IF(AND($K486&lt;&gt;"",$L486=""),"Missing Final Disposition Date","")))))))))</f>
        <v/>
      </c>
    </row>
    <row r="487">
      <c r="A487" s="25" t="n"/>
      <c r="B487" s="47" t="n"/>
      <c r="C487" s="25" t="n"/>
      <c r="D487" s="25" t="n"/>
      <c r="E487" s="25" t="n"/>
      <c r="F487" s="48" t="n"/>
      <c r="G487" s="47" t="n"/>
      <c r="H487" s="25" t="n"/>
      <c r="I487" s="25" t="n"/>
      <c r="J487" s="28" t="n"/>
      <c r="K487" s="25" t="n"/>
      <c r="L487" s="47" t="n"/>
      <c r="M487" s="25" t="n"/>
      <c r="N487" s="25" t="n"/>
      <c r="O487" s="29" t="n"/>
      <c r="P487" s="30">
        <f>IF($A487="","",IF(OR($B487="",$H487=""),"",IF($H487="Pending","",IF($H487="Rejected","No",IF($H487="Accepted",IF(OR($I487="",$J487=""),"",IF(AND($I487="No",$J487=0),"Yes","No")),"")))))</f>
        <v/>
      </c>
      <c r="Q487" s="31">
        <f>IF($A487="","",IF(OR($B487="",$G487=""),"",IF($G487&lt;$B487,"",$G487-$B487)))</f>
        <v/>
      </c>
      <c r="R487" s="32">
        <f>IF($A487="","",IF(COUNTIF($A$2:$A$501,$A487)&gt;1,"Duplicate Claim Record ID",IF($B487="","Missing Initial Submission Date",IF(OR($C487="",$D487="",$E487=""),"Missing Required Classification",IF($F487="","Missing Billed Amount",IF(AND($G487&lt;&gt;"",$G487&lt;$B487),"First Response Date Before Submission",IF(AND($H487&lt;&gt;"",$H487&lt;&gt;"Pending",$G487=""),"Missing First Response Date",IF(AND($H487="Accepted",OR($I487="",$J487="")),"Missing Clean-Claim Inputs",IF(AND($L487&lt;&gt;"",$L487&lt;$B487),"Disposition Date Before Submission",IF(AND($K487&lt;&gt;"",$L487=""),"Missing Final Disposition Date","")))))))))</f>
        <v/>
      </c>
    </row>
    <row r="488">
      <c r="A488" s="25" t="n"/>
      <c r="B488" s="47" t="n"/>
      <c r="C488" s="25" t="n"/>
      <c r="D488" s="25" t="n"/>
      <c r="E488" s="25" t="n"/>
      <c r="F488" s="48" t="n"/>
      <c r="G488" s="47" t="n"/>
      <c r="H488" s="25" t="n"/>
      <c r="I488" s="25" t="n"/>
      <c r="J488" s="28" t="n"/>
      <c r="K488" s="25" t="n"/>
      <c r="L488" s="47" t="n"/>
      <c r="M488" s="25" t="n"/>
      <c r="N488" s="25" t="n"/>
      <c r="O488" s="29" t="n"/>
      <c r="P488" s="30">
        <f>IF($A488="","",IF(OR($B488="",$H488=""),"",IF($H488="Pending","",IF($H488="Rejected","No",IF($H488="Accepted",IF(OR($I488="",$J488=""),"",IF(AND($I488="No",$J488=0),"Yes","No")),"")))))</f>
        <v/>
      </c>
      <c r="Q488" s="31">
        <f>IF($A488="","",IF(OR($B488="",$G488=""),"",IF($G488&lt;$B488,"",$G488-$B488)))</f>
        <v/>
      </c>
      <c r="R488" s="32">
        <f>IF($A488="","",IF(COUNTIF($A$2:$A$501,$A488)&gt;1,"Duplicate Claim Record ID",IF($B488="","Missing Initial Submission Date",IF(OR($C488="",$D488="",$E488=""),"Missing Required Classification",IF($F488="","Missing Billed Amount",IF(AND($G488&lt;&gt;"",$G488&lt;$B488),"First Response Date Before Submission",IF(AND($H488&lt;&gt;"",$H488&lt;&gt;"Pending",$G488=""),"Missing First Response Date",IF(AND($H488="Accepted",OR($I488="",$J488="")),"Missing Clean-Claim Inputs",IF(AND($L488&lt;&gt;"",$L488&lt;$B488),"Disposition Date Before Submission",IF(AND($K488&lt;&gt;"",$L488=""),"Missing Final Disposition Date","")))))))))</f>
        <v/>
      </c>
    </row>
    <row r="489">
      <c r="A489" s="25" t="n"/>
      <c r="B489" s="47" t="n"/>
      <c r="C489" s="25" t="n"/>
      <c r="D489" s="25" t="n"/>
      <c r="E489" s="25" t="n"/>
      <c r="F489" s="48" t="n"/>
      <c r="G489" s="47" t="n"/>
      <c r="H489" s="25" t="n"/>
      <c r="I489" s="25" t="n"/>
      <c r="J489" s="28" t="n"/>
      <c r="K489" s="25" t="n"/>
      <c r="L489" s="47" t="n"/>
      <c r="M489" s="25" t="n"/>
      <c r="N489" s="25" t="n"/>
      <c r="O489" s="29" t="n"/>
      <c r="P489" s="30">
        <f>IF($A489="","",IF(OR($B489="",$H489=""),"",IF($H489="Pending","",IF($H489="Rejected","No",IF($H489="Accepted",IF(OR($I489="",$J489=""),"",IF(AND($I489="No",$J489=0),"Yes","No")),"")))))</f>
        <v/>
      </c>
      <c r="Q489" s="31">
        <f>IF($A489="","",IF(OR($B489="",$G489=""),"",IF($G489&lt;$B489,"",$G489-$B489)))</f>
        <v/>
      </c>
      <c r="R489" s="32">
        <f>IF($A489="","",IF(COUNTIF($A$2:$A$501,$A489)&gt;1,"Duplicate Claim Record ID",IF($B489="","Missing Initial Submission Date",IF(OR($C489="",$D489="",$E489=""),"Missing Required Classification",IF($F489="","Missing Billed Amount",IF(AND($G489&lt;&gt;"",$G489&lt;$B489),"First Response Date Before Submission",IF(AND($H489&lt;&gt;"",$H489&lt;&gt;"Pending",$G489=""),"Missing First Response Date",IF(AND($H489="Accepted",OR($I489="",$J489="")),"Missing Clean-Claim Inputs",IF(AND($L489&lt;&gt;"",$L489&lt;$B489),"Disposition Date Before Submission",IF(AND($K489&lt;&gt;"",$L489=""),"Missing Final Disposition Date","")))))))))</f>
        <v/>
      </c>
    </row>
    <row r="490">
      <c r="A490" s="25" t="n"/>
      <c r="B490" s="47" t="n"/>
      <c r="C490" s="25" t="n"/>
      <c r="D490" s="25" t="n"/>
      <c r="E490" s="25" t="n"/>
      <c r="F490" s="48" t="n"/>
      <c r="G490" s="47" t="n"/>
      <c r="H490" s="25" t="n"/>
      <c r="I490" s="25" t="n"/>
      <c r="J490" s="28" t="n"/>
      <c r="K490" s="25" t="n"/>
      <c r="L490" s="47" t="n"/>
      <c r="M490" s="25" t="n"/>
      <c r="N490" s="25" t="n"/>
      <c r="O490" s="29" t="n"/>
      <c r="P490" s="30">
        <f>IF($A490="","",IF(OR($B490="",$H490=""),"",IF($H490="Pending","",IF($H490="Rejected","No",IF($H490="Accepted",IF(OR($I490="",$J490=""),"",IF(AND($I490="No",$J490=0),"Yes","No")),"")))))</f>
        <v/>
      </c>
      <c r="Q490" s="31">
        <f>IF($A490="","",IF(OR($B490="",$G490=""),"",IF($G490&lt;$B490,"",$G490-$B490)))</f>
        <v/>
      </c>
      <c r="R490" s="32">
        <f>IF($A490="","",IF(COUNTIF($A$2:$A$501,$A490)&gt;1,"Duplicate Claim Record ID",IF($B490="","Missing Initial Submission Date",IF(OR($C490="",$D490="",$E490=""),"Missing Required Classification",IF($F490="","Missing Billed Amount",IF(AND($G490&lt;&gt;"",$G490&lt;$B490),"First Response Date Before Submission",IF(AND($H490&lt;&gt;"",$H490&lt;&gt;"Pending",$G490=""),"Missing First Response Date",IF(AND($H490="Accepted",OR($I490="",$J490="")),"Missing Clean-Claim Inputs",IF(AND($L490&lt;&gt;"",$L490&lt;$B490),"Disposition Date Before Submission",IF(AND($K490&lt;&gt;"",$L490=""),"Missing Final Disposition Date","")))))))))</f>
        <v/>
      </c>
    </row>
    <row r="491">
      <c r="A491" s="25" t="n"/>
      <c r="B491" s="47" t="n"/>
      <c r="C491" s="25" t="n"/>
      <c r="D491" s="25" t="n"/>
      <c r="E491" s="25" t="n"/>
      <c r="F491" s="48" t="n"/>
      <c r="G491" s="47" t="n"/>
      <c r="H491" s="25" t="n"/>
      <c r="I491" s="25" t="n"/>
      <c r="J491" s="28" t="n"/>
      <c r="K491" s="25" t="n"/>
      <c r="L491" s="47" t="n"/>
      <c r="M491" s="25" t="n"/>
      <c r="N491" s="25" t="n"/>
      <c r="O491" s="29" t="n"/>
      <c r="P491" s="30">
        <f>IF($A491="","",IF(OR($B491="",$H491=""),"",IF($H491="Pending","",IF($H491="Rejected","No",IF($H491="Accepted",IF(OR($I491="",$J491=""),"",IF(AND($I491="No",$J491=0),"Yes","No")),"")))))</f>
        <v/>
      </c>
      <c r="Q491" s="31">
        <f>IF($A491="","",IF(OR($B491="",$G491=""),"",IF($G491&lt;$B491,"",$G491-$B491)))</f>
        <v/>
      </c>
      <c r="R491" s="32">
        <f>IF($A491="","",IF(COUNTIF($A$2:$A$501,$A491)&gt;1,"Duplicate Claim Record ID",IF($B491="","Missing Initial Submission Date",IF(OR($C491="",$D491="",$E491=""),"Missing Required Classification",IF($F491="","Missing Billed Amount",IF(AND($G491&lt;&gt;"",$G491&lt;$B491),"First Response Date Before Submission",IF(AND($H491&lt;&gt;"",$H491&lt;&gt;"Pending",$G491=""),"Missing First Response Date",IF(AND($H491="Accepted",OR($I491="",$J491="")),"Missing Clean-Claim Inputs",IF(AND($L491&lt;&gt;"",$L491&lt;$B491),"Disposition Date Before Submission",IF(AND($K491&lt;&gt;"",$L491=""),"Missing Final Disposition Date","")))))))))</f>
        <v/>
      </c>
    </row>
    <row r="492">
      <c r="A492" s="25" t="n"/>
      <c r="B492" s="47" t="n"/>
      <c r="C492" s="25" t="n"/>
      <c r="D492" s="25" t="n"/>
      <c r="E492" s="25" t="n"/>
      <c r="F492" s="48" t="n"/>
      <c r="G492" s="47" t="n"/>
      <c r="H492" s="25" t="n"/>
      <c r="I492" s="25" t="n"/>
      <c r="J492" s="28" t="n"/>
      <c r="K492" s="25" t="n"/>
      <c r="L492" s="47" t="n"/>
      <c r="M492" s="25" t="n"/>
      <c r="N492" s="25" t="n"/>
      <c r="O492" s="29" t="n"/>
      <c r="P492" s="30">
        <f>IF($A492="","",IF(OR($B492="",$H492=""),"",IF($H492="Pending","",IF($H492="Rejected","No",IF($H492="Accepted",IF(OR($I492="",$J492=""),"",IF(AND($I492="No",$J492=0),"Yes","No")),"")))))</f>
        <v/>
      </c>
      <c r="Q492" s="31">
        <f>IF($A492="","",IF(OR($B492="",$G492=""),"",IF($G492&lt;$B492,"",$G492-$B492)))</f>
        <v/>
      </c>
      <c r="R492" s="32">
        <f>IF($A492="","",IF(COUNTIF($A$2:$A$501,$A492)&gt;1,"Duplicate Claim Record ID",IF($B492="","Missing Initial Submission Date",IF(OR($C492="",$D492="",$E492=""),"Missing Required Classification",IF($F492="","Missing Billed Amount",IF(AND($G492&lt;&gt;"",$G492&lt;$B492),"First Response Date Before Submission",IF(AND($H492&lt;&gt;"",$H492&lt;&gt;"Pending",$G492=""),"Missing First Response Date",IF(AND($H492="Accepted",OR($I492="",$J492="")),"Missing Clean-Claim Inputs",IF(AND($L492&lt;&gt;"",$L492&lt;$B492),"Disposition Date Before Submission",IF(AND($K492&lt;&gt;"",$L492=""),"Missing Final Disposition Date","")))))))))</f>
        <v/>
      </c>
    </row>
    <row r="493">
      <c r="A493" s="25" t="n"/>
      <c r="B493" s="47" t="n"/>
      <c r="C493" s="25" t="n"/>
      <c r="D493" s="25" t="n"/>
      <c r="E493" s="25" t="n"/>
      <c r="F493" s="48" t="n"/>
      <c r="G493" s="47" t="n"/>
      <c r="H493" s="25" t="n"/>
      <c r="I493" s="25" t="n"/>
      <c r="J493" s="28" t="n"/>
      <c r="K493" s="25" t="n"/>
      <c r="L493" s="47" t="n"/>
      <c r="M493" s="25" t="n"/>
      <c r="N493" s="25" t="n"/>
      <c r="O493" s="29" t="n"/>
      <c r="P493" s="30">
        <f>IF($A493="","",IF(OR($B493="",$H493=""),"",IF($H493="Pending","",IF($H493="Rejected","No",IF($H493="Accepted",IF(OR($I493="",$J493=""),"",IF(AND($I493="No",$J493=0),"Yes","No")),"")))))</f>
        <v/>
      </c>
      <c r="Q493" s="31">
        <f>IF($A493="","",IF(OR($B493="",$G493=""),"",IF($G493&lt;$B493,"",$G493-$B493)))</f>
        <v/>
      </c>
      <c r="R493" s="32">
        <f>IF($A493="","",IF(COUNTIF($A$2:$A$501,$A493)&gt;1,"Duplicate Claim Record ID",IF($B493="","Missing Initial Submission Date",IF(OR($C493="",$D493="",$E493=""),"Missing Required Classification",IF($F493="","Missing Billed Amount",IF(AND($G493&lt;&gt;"",$G493&lt;$B493),"First Response Date Before Submission",IF(AND($H493&lt;&gt;"",$H493&lt;&gt;"Pending",$G493=""),"Missing First Response Date",IF(AND($H493="Accepted",OR($I493="",$J493="")),"Missing Clean-Claim Inputs",IF(AND($L493&lt;&gt;"",$L493&lt;$B493),"Disposition Date Before Submission",IF(AND($K493&lt;&gt;"",$L493=""),"Missing Final Disposition Date","")))))))))</f>
        <v/>
      </c>
    </row>
    <row r="494">
      <c r="A494" s="25" t="n"/>
      <c r="B494" s="47" t="n"/>
      <c r="C494" s="25" t="n"/>
      <c r="D494" s="25" t="n"/>
      <c r="E494" s="25" t="n"/>
      <c r="F494" s="48" t="n"/>
      <c r="G494" s="47" t="n"/>
      <c r="H494" s="25" t="n"/>
      <c r="I494" s="25" t="n"/>
      <c r="J494" s="28" t="n"/>
      <c r="K494" s="25" t="n"/>
      <c r="L494" s="47" t="n"/>
      <c r="M494" s="25" t="n"/>
      <c r="N494" s="25" t="n"/>
      <c r="O494" s="29" t="n"/>
      <c r="P494" s="30">
        <f>IF($A494="","",IF(OR($B494="",$H494=""),"",IF($H494="Pending","",IF($H494="Rejected","No",IF($H494="Accepted",IF(OR($I494="",$J494=""),"",IF(AND($I494="No",$J494=0),"Yes","No")),"")))))</f>
        <v/>
      </c>
      <c r="Q494" s="31">
        <f>IF($A494="","",IF(OR($B494="",$G494=""),"",IF($G494&lt;$B494,"",$G494-$B494)))</f>
        <v/>
      </c>
      <c r="R494" s="32">
        <f>IF($A494="","",IF(COUNTIF($A$2:$A$501,$A494)&gt;1,"Duplicate Claim Record ID",IF($B494="","Missing Initial Submission Date",IF(OR($C494="",$D494="",$E494=""),"Missing Required Classification",IF($F494="","Missing Billed Amount",IF(AND($G494&lt;&gt;"",$G494&lt;$B494),"First Response Date Before Submission",IF(AND($H494&lt;&gt;"",$H494&lt;&gt;"Pending",$G494=""),"Missing First Response Date",IF(AND($H494="Accepted",OR($I494="",$J494="")),"Missing Clean-Claim Inputs",IF(AND($L494&lt;&gt;"",$L494&lt;$B494),"Disposition Date Before Submission",IF(AND($K494&lt;&gt;"",$L494=""),"Missing Final Disposition Date","")))))))))</f>
        <v/>
      </c>
    </row>
    <row r="495">
      <c r="A495" s="25" t="n"/>
      <c r="B495" s="47" t="n"/>
      <c r="C495" s="25" t="n"/>
      <c r="D495" s="25" t="n"/>
      <c r="E495" s="25" t="n"/>
      <c r="F495" s="48" t="n"/>
      <c r="G495" s="47" t="n"/>
      <c r="H495" s="25" t="n"/>
      <c r="I495" s="25" t="n"/>
      <c r="J495" s="28" t="n"/>
      <c r="K495" s="25" t="n"/>
      <c r="L495" s="47" t="n"/>
      <c r="M495" s="25" t="n"/>
      <c r="N495" s="25" t="n"/>
      <c r="O495" s="29" t="n"/>
      <c r="P495" s="30">
        <f>IF($A495="","",IF(OR($B495="",$H495=""),"",IF($H495="Pending","",IF($H495="Rejected","No",IF($H495="Accepted",IF(OR($I495="",$J495=""),"",IF(AND($I495="No",$J495=0),"Yes","No")),"")))))</f>
        <v/>
      </c>
      <c r="Q495" s="31">
        <f>IF($A495="","",IF(OR($B495="",$G495=""),"",IF($G495&lt;$B495,"",$G495-$B495)))</f>
        <v/>
      </c>
      <c r="R495" s="32">
        <f>IF($A495="","",IF(COUNTIF($A$2:$A$501,$A495)&gt;1,"Duplicate Claim Record ID",IF($B495="","Missing Initial Submission Date",IF(OR($C495="",$D495="",$E495=""),"Missing Required Classification",IF($F495="","Missing Billed Amount",IF(AND($G495&lt;&gt;"",$G495&lt;$B495),"First Response Date Before Submission",IF(AND($H495&lt;&gt;"",$H495&lt;&gt;"Pending",$G495=""),"Missing First Response Date",IF(AND($H495="Accepted",OR($I495="",$J495="")),"Missing Clean-Claim Inputs",IF(AND($L495&lt;&gt;"",$L495&lt;$B495),"Disposition Date Before Submission",IF(AND($K495&lt;&gt;"",$L495=""),"Missing Final Disposition Date","")))))))))</f>
        <v/>
      </c>
    </row>
    <row r="496">
      <c r="A496" s="25" t="n"/>
      <c r="B496" s="47" t="n"/>
      <c r="C496" s="25" t="n"/>
      <c r="D496" s="25" t="n"/>
      <c r="E496" s="25" t="n"/>
      <c r="F496" s="48" t="n"/>
      <c r="G496" s="47" t="n"/>
      <c r="H496" s="25" t="n"/>
      <c r="I496" s="25" t="n"/>
      <c r="J496" s="28" t="n"/>
      <c r="K496" s="25" t="n"/>
      <c r="L496" s="47" t="n"/>
      <c r="M496" s="25" t="n"/>
      <c r="N496" s="25" t="n"/>
      <c r="O496" s="29" t="n"/>
      <c r="P496" s="30">
        <f>IF($A496="","",IF(OR($B496="",$H496=""),"",IF($H496="Pending","",IF($H496="Rejected","No",IF($H496="Accepted",IF(OR($I496="",$J496=""),"",IF(AND($I496="No",$J496=0),"Yes","No")),"")))))</f>
        <v/>
      </c>
      <c r="Q496" s="31">
        <f>IF($A496="","",IF(OR($B496="",$G496=""),"",IF($G496&lt;$B496,"",$G496-$B496)))</f>
        <v/>
      </c>
      <c r="R496" s="32">
        <f>IF($A496="","",IF(COUNTIF($A$2:$A$501,$A496)&gt;1,"Duplicate Claim Record ID",IF($B496="","Missing Initial Submission Date",IF(OR($C496="",$D496="",$E496=""),"Missing Required Classification",IF($F496="","Missing Billed Amount",IF(AND($G496&lt;&gt;"",$G496&lt;$B496),"First Response Date Before Submission",IF(AND($H496&lt;&gt;"",$H496&lt;&gt;"Pending",$G496=""),"Missing First Response Date",IF(AND($H496="Accepted",OR($I496="",$J496="")),"Missing Clean-Claim Inputs",IF(AND($L496&lt;&gt;"",$L496&lt;$B496),"Disposition Date Before Submission",IF(AND($K496&lt;&gt;"",$L496=""),"Missing Final Disposition Date","")))))))))</f>
        <v/>
      </c>
    </row>
    <row r="497">
      <c r="A497" s="25" t="n"/>
      <c r="B497" s="47" t="n"/>
      <c r="C497" s="25" t="n"/>
      <c r="D497" s="25" t="n"/>
      <c r="E497" s="25" t="n"/>
      <c r="F497" s="48" t="n"/>
      <c r="G497" s="47" t="n"/>
      <c r="H497" s="25" t="n"/>
      <c r="I497" s="25" t="n"/>
      <c r="J497" s="28" t="n"/>
      <c r="K497" s="25" t="n"/>
      <c r="L497" s="47" t="n"/>
      <c r="M497" s="25" t="n"/>
      <c r="N497" s="25" t="n"/>
      <c r="O497" s="29" t="n"/>
      <c r="P497" s="30">
        <f>IF($A497="","",IF(OR($B497="",$H497=""),"",IF($H497="Pending","",IF($H497="Rejected","No",IF($H497="Accepted",IF(OR($I497="",$J497=""),"",IF(AND($I497="No",$J497=0),"Yes","No")),"")))))</f>
        <v/>
      </c>
      <c r="Q497" s="31">
        <f>IF($A497="","",IF(OR($B497="",$G497=""),"",IF($G497&lt;$B497,"",$G497-$B497)))</f>
        <v/>
      </c>
      <c r="R497" s="32">
        <f>IF($A497="","",IF(COUNTIF($A$2:$A$501,$A497)&gt;1,"Duplicate Claim Record ID",IF($B497="","Missing Initial Submission Date",IF(OR($C497="",$D497="",$E497=""),"Missing Required Classification",IF($F497="","Missing Billed Amount",IF(AND($G497&lt;&gt;"",$G497&lt;$B497),"First Response Date Before Submission",IF(AND($H497&lt;&gt;"",$H497&lt;&gt;"Pending",$G497=""),"Missing First Response Date",IF(AND($H497="Accepted",OR($I497="",$J497="")),"Missing Clean-Claim Inputs",IF(AND($L497&lt;&gt;"",$L497&lt;$B497),"Disposition Date Before Submission",IF(AND($K497&lt;&gt;"",$L497=""),"Missing Final Disposition Date","")))))))))</f>
        <v/>
      </c>
    </row>
    <row r="498">
      <c r="A498" s="25" t="n"/>
      <c r="B498" s="47" t="n"/>
      <c r="C498" s="25" t="n"/>
      <c r="D498" s="25" t="n"/>
      <c r="E498" s="25" t="n"/>
      <c r="F498" s="48" t="n"/>
      <c r="G498" s="47" t="n"/>
      <c r="H498" s="25" t="n"/>
      <c r="I498" s="25" t="n"/>
      <c r="J498" s="28" t="n"/>
      <c r="K498" s="25" t="n"/>
      <c r="L498" s="47" t="n"/>
      <c r="M498" s="25" t="n"/>
      <c r="N498" s="25" t="n"/>
      <c r="O498" s="29" t="n"/>
      <c r="P498" s="30">
        <f>IF($A498="","",IF(OR($B498="",$H498=""),"",IF($H498="Pending","",IF($H498="Rejected","No",IF($H498="Accepted",IF(OR($I498="",$J498=""),"",IF(AND($I498="No",$J498=0),"Yes","No")),"")))))</f>
        <v/>
      </c>
      <c r="Q498" s="31">
        <f>IF($A498="","",IF(OR($B498="",$G498=""),"",IF($G498&lt;$B498,"",$G498-$B498)))</f>
        <v/>
      </c>
      <c r="R498" s="32">
        <f>IF($A498="","",IF(COUNTIF($A$2:$A$501,$A498)&gt;1,"Duplicate Claim Record ID",IF($B498="","Missing Initial Submission Date",IF(OR($C498="",$D498="",$E498=""),"Missing Required Classification",IF($F498="","Missing Billed Amount",IF(AND($G498&lt;&gt;"",$G498&lt;$B498),"First Response Date Before Submission",IF(AND($H498&lt;&gt;"",$H498&lt;&gt;"Pending",$G498=""),"Missing First Response Date",IF(AND($H498="Accepted",OR($I498="",$J498="")),"Missing Clean-Claim Inputs",IF(AND($L498&lt;&gt;"",$L498&lt;$B498),"Disposition Date Before Submission",IF(AND($K498&lt;&gt;"",$L498=""),"Missing Final Disposition Date","")))))))))</f>
        <v/>
      </c>
    </row>
    <row r="499">
      <c r="A499" s="25" t="n"/>
      <c r="B499" s="47" t="n"/>
      <c r="C499" s="25" t="n"/>
      <c r="D499" s="25" t="n"/>
      <c r="E499" s="25" t="n"/>
      <c r="F499" s="48" t="n"/>
      <c r="G499" s="47" t="n"/>
      <c r="H499" s="25" t="n"/>
      <c r="I499" s="25" t="n"/>
      <c r="J499" s="28" t="n"/>
      <c r="K499" s="25" t="n"/>
      <c r="L499" s="47" t="n"/>
      <c r="M499" s="25" t="n"/>
      <c r="N499" s="25" t="n"/>
      <c r="O499" s="29" t="n"/>
      <c r="P499" s="30">
        <f>IF($A499="","",IF(OR($B499="",$H499=""),"",IF($H499="Pending","",IF($H499="Rejected","No",IF($H499="Accepted",IF(OR($I499="",$J499=""),"",IF(AND($I499="No",$J499=0),"Yes","No")),"")))))</f>
        <v/>
      </c>
      <c r="Q499" s="31">
        <f>IF($A499="","",IF(OR($B499="",$G499=""),"",IF($G499&lt;$B499,"",$G499-$B499)))</f>
        <v/>
      </c>
      <c r="R499" s="32">
        <f>IF($A499="","",IF(COUNTIF($A$2:$A$501,$A499)&gt;1,"Duplicate Claim Record ID",IF($B499="","Missing Initial Submission Date",IF(OR($C499="",$D499="",$E499=""),"Missing Required Classification",IF($F499="","Missing Billed Amount",IF(AND($G499&lt;&gt;"",$G499&lt;$B499),"First Response Date Before Submission",IF(AND($H499&lt;&gt;"",$H499&lt;&gt;"Pending",$G499=""),"Missing First Response Date",IF(AND($H499="Accepted",OR($I499="",$J499="")),"Missing Clean-Claim Inputs",IF(AND($L499&lt;&gt;"",$L499&lt;$B499),"Disposition Date Before Submission",IF(AND($K499&lt;&gt;"",$L499=""),"Missing Final Disposition Date","")))))))))</f>
        <v/>
      </c>
    </row>
    <row r="500">
      <c r="A500" s="25" t="n"/>
      <c r="B500" s="47" t="n"/>
      <c r="C500" s="25" t="n"/>
      <c r="D500" s="25" t="n"/>
      <c r="E500" s="25" t="n"/>
      <c r="F500" s="48" t="n"/>
      <c r="G500" s="47" t="n"/>
      <c r="H500" s="25" t="n"/>
      <c r="I500" s="25" t="n"/>
      <c r="J500" s="28" t="n"/>
      <c r="K500" s="25" t="n"/>
      <c r="L500" s="47" t="n"/>
      <c r="M500" s="25" t="n"/>
      <c r="N500" s="25" t="n"/>
      <c r="O500" s="29" t="n"/>
      <c r="P500" s="30">
        <f>IF($A500="","",IF(OR($B500="",$H500=""),"",IF($H500="Pending","",IF($H500="Rejected","No",IF($H500="Accepted",IF(OR($I500="",$J500=""),"",IF(AND($I500="No",$J500=0),"Yes","No")),"")))))</f>
        <v/>
      </c>
      <c r="Q500" s="31">
        <f>IF($A500="","",IF(OR($B500="",$G500=""),"",IF($G500&lt;$B500,"",$G500-$B500)))</f>
        <v/>
      </c>
      <c r="R500" s="32">
        <f>IF($A500="","",IF(COUNTIF($A$2:$A$501,$A500)&gt;1,"Duplicate Claim Record ID",IF($B500="","Missing Initial Submission Date",IF(OR($C500="",$D500="",$E500=""),"Missing Required Classification",IF($F500="","Missing Billed Amount",IF(AND($G500&lt;&gt;"",$G500&lt;$B500),"First Response Date Before Submission",IF(AND($H500&lt;&gt;"",$H500&lt;&gt;"Pending",$G500=""),"Missing First Response Date",IF(AND($H500="Accepted",OR($I500="",$J500="")),"Missing Clean-Claim Inputs",IF(AND($L500&lt;&gt;"",$L500&lt;$B500),"Disposition Date Before Submission",IF(AND($K500&lt;&gt;"",$L500=""),"Missing Final Disposition Date","")))))))))</f>
        <v/>
      </c>
    </row>
    <row r="501">
      <c r="A501" s="25" t="n"/>
      <c r="B501" s="47" t="n"/>
      <c r="C501" s="25" t="n"/>
      <c r="D501" s="25" t="n"/>
      <c r="E501" s="25" t="n"/>
      <c r="F501" s="48" t="n"/>
      <c r="G501" s="47" t="n"/>
      <c r="H501" s="25" t="n"/>
      <c r="I501" s="25" t="n"/>
      <c r="J501" s="28" t="n"/>
      <c r="K501" s="25" t="n"/>
      <c r="L501" s="47" t="n"/>
      <c r="M501" s="25" t="n"/>
      <c r="N501" s="25" t="n"/>
      <c r="O501" s="29" t="n"/>
      <c r="P501" s="30">
        <f>IF($A501="","",IF(OR($B501="",$H501=""),"",IF($H501="Pending","",IF($H501="Rejected","No",IF($H501="Accepted",IF(OR($I501="",$J501=""),"",IF(AND($I501="No",$J501=0),"Yes","No")),"")))))</f>
        <v/>
      </c>
      <c r="Q501" s="31">
        <f>IF($A501="","",IF(OR($B501="",$G501=""),"",IF($G501&lt;$B501,"",$G501-$B501)))</f>
        <v/>
      </c>
      <c r="R501" s="32">
        <f>IF($A501="","",IF(COUNTIF($A$2:$A$501,$A501)&gt;1,"Duplicate Claim Record ID",IF($B501="","Missing Initial Submission Date",IF(OR($C501="",$D501="",$E501=""),"Missing Required Classification",IF($F501="","Missing Billed Amount",IF(AND($G501&lt;&gt;"",$G501&lt;$B501),"First Response Date Before Submission",IF(AND($H501&lt;&gt;"",$H501&lt;&gt;"Pending",$G501=""),"Missing First Response Date",IF(AND($H501="Accepted",OR($I501="",$J501="")),"Missing Clean-Claim Inputs",IF(AND($L501&lt;&gt;"",$L501&lt;$B501),"Disposition Date Before Submission",IF(AND($K501&lt;&gt;"",$L501=""),"Missing Final Disposition Date","")))))))))</f>
        <v/>
      </c>
    </row>
  </sheetData>
  <autoFilter ref="A1:R501"/>
  <conditionalFormatting sqref="A2:R501">
    <cfRule type="expression" priority="1" dxfId="1">
      <formula>AND($A2&lt;&gt;"",$R2&lt;&gt;"")</formula>
    </cfRule>
  </conditionalFormatting>
  <conditionalFormatting sqref="P2:P501">
    <cfRule type="expression" priority="2" dxfId="2">
      <formula>$P2="Yes"</formula>
    </cfRule>
    <cfRule type="expression" priority="3" dxfId="0">
      <formula>$P2="No"</formula>
    </cfRule>
  </conditionalFormatting>
  <conditionalFormatting sqref="H2:H501">
    <cfRule type="expression" priority="4" dxfId="3">
      <formula>AND($A2&lt;&gt;"",$H2="Pending")</formula>
    </cfRule>
  </conditionalFormatting>
  <conditionalFormatting sqref="J2:J501">
    <cfRule type="expression" priority="5" dxfId="4">
      <formula>AND($A2&lt;&gt;"",ISNUMBER($J2),$J2&gt;0)</formula>
    </cfRule>
  </conditionalFormatting>
  <conditionalFormatting sqref="A2:A501">
    <cfRule type="expression" priority="6" dxfId="0">
      <formula>AND($A2&lt;&gt;"",COUNTIF($A$2:$A$501,$A2)&gt;1)</formula>
    </cfRule>
  </conditionalFormatting>
  <dataValidations count="11">
    <dataValidation sqref="B2:B501 G2:G501 L2:L501" showDropDown="0" showInputMessage="0" showErrorMessage="1" allowBlank="0" errorTitle="Invalid date" error="Enter a valid date from 01/01/2020 through 12/31/2100, or leave the cell blank." type="date" operator="between">
      <formula1>DATE(2020,1,1)</formula1>
      <formula2>DATE(2100,12,31)</formula2>
    </dataValidation>
    <dataValidation sqref="C2:C501" showDropDown="0" showInputMessage="0" showErrorMessage="1" allowBlank="0" errorTitle="Invalid selection" error="Select a clinic from Setup Lists." type="list">
      <formula1>'Setup Lists'!$A$2:$A$7</formula1>
    </dataValidation>
    <dataValidation sqref="D2:D501" showDropDown="0" showInputMessage="0" showErrorMessage="1" allowBlank="0" errorTitle="Invalid selection" error="Select a payer from Setup Lists." type="list">
      <formula1>'Setup Lists'!$B$2:$B$9</formula1>
    </dataValidation>
    <dataValidation sqref="E2:E501" showDropDown="0" showInputMessage="0" showErrorMessage="1" allowBlank="0" errorTitle="Invalid selection" error="Select a claim type from Setup Lists." type="list">
      <formula1>'Setup Lists'!$C$2:$C$6</formula1>
    </dataValidation>
    <dataValidation sqref="H2:H501" showDropDown="0" showInputMessage="0" showErrorMessage="1" allowBlank="0" errorTitle="Invalid selection" error="Select Accepted, Rejected, or Pending." type="list">
      <formula1>'Setup Lists'!$D$2:$D$4</formula1>
    </dataValidation>
    <dataValidation sqref="I2:I501" showDropDown="0" showInputMessage="0" showErrorMessage="1" allowBlank="0" errorTitle="Invalid selection" error="Select Yes or No, or leave blank until known." type="list">
      <formula1>'Setup Lists'!$E$2:$E$3</formula1>
    </dataValidation>
    <dataValidation sqref="K2:K501" showDropDown="0" showInputMessage="0" showErrorMessage="1" allowBlank="0" errorTitle="Invalid selection" error="Select a final disposition." type="list">
      <formula1>'Setup Lists'!$F$2:$F$6</formula1>
    </dataValidation>
    <dataValidation sqref="M2:M501" showDropDown="0" showInputMessage="0" showErrorMessage="1" allowBlank="0" errorTitle="Invalid selection" error="Select the primary issue category." type="list">
      <formula1>'Setup Lists'!$G$2:$G$10</formula1>
    </dataValidation>
    <dataValidation sqref="N2:N501" showDropDown="0" showInputMessage="0" showErrorMessage="1" allowBlank="0" errorTitle="Invalid selection" error="Select an owner." type="list">
      <formula1>'Setup Lists'!$H$2:$H$7</formula1>
    </dataValidation>
    <dataValidation sqref="J2:J501" showDropDown="0" showInputMessage="0" showErrorMessage="1" allowBlank="0" errorTitle="Invalid correction count" error="Enter a whole number from 0 through 99, or leave blank until known." type="whole" operator="between">
      <formula1>0</formula1>
      <formula2>99</formula2>
    </dataValidation>
    <dataValidation sqref="F2:F501" showDropDown="0" showInputMessage="0" showErrorMessage="1" allowBlank="0" errorTitle="Invalid billed amount" error="Enter a nonnegative amount from 0 through 10,000,000, or leave blank." type="decimal" operator="between">
      <formula1>0</formula1>
      <formula2>10000000</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J10"/>
  <sheetViews>
    <sheetView showGridLines="0" workbookViewId="0">
      <pane ySplit="1" topLeftCell="A2" activePane="bottomLeft" state="frozen"/>
      <selection pane="bottomLeft" activeCell="A1" sqref="A1"/>
    </sheetView>
  </sheetViews>
  <sheetFormatPr baseColWidth="8" defaultRowHeight="15"/>
  <cols>
    <col width="29" customWidth="1" min="1" max="1"/>
    <col width="30" customWidth="1" min="2" max="2"/>
    <col width="18" customWidth="1" min="3" max="3"/>
    <col width="24" customWidth="1" min="4" max="4"/>
    <col width="18" customWidth="1" min="5" max="5"/>
    <col width="21" customWidth="1" min="6" max="6"/>
    <col width="34" customWidth="1" min="7" max="7"/>
    <col width="20" customWidth="1" min="8" max="8"/>
    <col width="27" customWidth="1" min="9" max="9"/>
    <col width="24" customWidth="1" min="10" max="10"/>
  </cols>
  <sheetData>
    <row r="1">
      <c r="A1" s="33" t="inlineStr">
        <is>
          <t>Clinics</t>
        </is>
      </c>
      <c r="B1" s="33" t="inlineStr">
        <is>
          <t>Payers</t>
        </is>
      </c>
      <c r="C1" s="33" t="inlineStr">
        <is>
          <t>Claim Types</t>
        </is>
      </c>
      <c r="D1" s="33" t="inlineStr">
        <is>
          <t>First Response Statuses</t>
        </is>
      </c>
      <c r="E1" s="33" t="inlineStr">
        <is>
          <t>Rework Choices</t>
        </is>
      </c>
      <c r="F1" s="33" t="inlineStr">
        <is>
          <t>Final Dispositions</t>
        </is>
      </c>
      <c r="G1" s="33" t="inlineStr">
        <is>
          <t>Primary Issue Categories</t>
        </is>
      </c>
      <c r="H1" s="33" t="inlineStr">
        <is>
          <t>Owners</t>
        </is>
      </c>
      <c r="I1" s="33" t="inlineStr">
        <is>
          <t>Setting</t>
        </is>
      </c>
      <c r="J1" s="33" t="inlineStr">
        <is>
          <t>Performance Settings</t>
        </is>
      </c>
    </row>
    <row r="2">
      <c r="A2" s="29" t="inlineStr">
        <is>
          <t>Northstar Family Clinic</t>
        </is>
      </c>
      <c r="B2" s="29" t="inlineStr">
        <is>
          <t>Blue Meadow Health Plan</t>
        </is>
      </c>
      <c r="C2" s="29" t="inlineStr">
        <is>
          <t>Professional</t>
        </is>
      </c>
      <c r="D2" s="29" t="inlineStr">
        <is>
          <t>Accepted</t>
        </is>
      </c>
      <c r="E2" s="29" t="inlineStr">
        <is>
          <t>Yes</t>
        </is>
      </c>
      <c r="F2" s="29" t="inlineStr">
        <is>
          <t>Paid</t>
        </is>
      </c>
      <c r="G2" s="29" t="inlineStr">
        <is>
          <t>None</t>
        </is>
      </c>
      <c r="H2" s="29" t="inlineStr">
        <is>
          <t>Avery Brooks</t>
        </is>
      </c>
      <c r="I2" s="32" t="inlineStr">
        <is>
          <t>Target Clean Claim Rate</t>
        </is>
      </c>
      <c r="J2" s="49" t="n">
        <v>0.95</v>
      </c>
    </row>
    <row r="3">
      <c r="A3" s="29" t="inlineStr">
        <is>
          <t>Harborview Medical Office</t>
        </is>
      </c>
      <c r="B3" s="29" t="inlineStr">
        <is>
          <t>Summit Harbor Insurance</t>
        </is>
      </c>
      <c r="C3" s="29" t="inlineStr">
        <is>
          <t>Institutional</t>
        </is>
      </c>
      <c r="D3" s="29" t="inlineStr">
        <is>
          <t>Rejected</t>
        </is>
      </c>
      <c r="E3" s="29" t="inlineStr">
        <is>
          <t>No</t>
        </is>
      </c>
      <c r="F3" s="29" t="inlineStr">
        <is>
          <t>Corrected</t>
        </is>
      </c>
      <c r="G3" s="29" t="inlineStr">
        <is>
          <t>Subscriber Information</t>
        </is>
      </c>
      <c r="H3" s="29" t="inlineStr">
        <is>
          <t>Jordan Lee</t>
        </is>
      </c>
      <c r="I3" s="32" t="inlineStr">
        <is>
          <t>Warning Threshold</t>
        </is>
      </c>
      <c r="J3" s="49" t="n">
        <v>0.9</v>
      </c>
    </row>
    <row r="4">
      <c r="A4" s="29" t="inlineStr">
        <is>
          <t>Red Maple Pediatrics</t>
        </is>
      </c>
      <c r="B4" s="29" t="inlineStr">
        <is>
          <t>Prairie Star Benefit Co.</t>
        </is>
      </c>
      <c r="C4" s="29" t="inlineStr">
        <is>
          <t>Dental</t>
        </is>
      </c>
      <c r="D4" s="29" t="inlineStr">
        <is>
          <t>Pending</t>
        </is>
      </c>
      <c r="E4" s="35" t="n"/>
      <c r="F4" s="29" t="inlineStr">
        <is>
          <t>Resubmitted</t>
        </is>
      </c>
      <c r="G4" s="29" t="inlineStr">
        <is>
          <t>Provider Information</t>
        </is>
      </c>
      <c r="H4" s="29" t="inlineStr">
        <is>
          <t>Morgan Reed</t>
        </is>
      </c>
      <c r="I4" s="35" t="n"/>
      <c r="J4" s="35" t="n"/>
    </row>
    <row r="5">
      <c r="A5" s="29" t="inlineStr">
        <is>
          <t>Silver Pine Internal Medicine</t>
        </is>
      </c>
      <c r="B5" s="29" t="inlineStr">
        <is>
          <t>Civic Lantern Health</t>
        </is>
      </c>
      <c r="C5" s="29" t="inlineStr">
        <is>
          <t>Laboratory</t>
        </is>
      </c>
      <c r="D5" s="35" t="n"/>
      <c r="E5" s="35" t="n"/>
      <c r="F5" s="29" t="inlineStr">
        <is>
          <t>Voided</t>
        </is>
      </c>
      <c r="G5" s="29" t="inlineStr">
        <is>
          <t>Coding Detail</t>
        </is>
      </c>
      <c r="H5" s="29" t="inlineStr">
        <is>
          <t>Casey Morgan</t>
        </is>
      </c>
      <c r="I5" s="32" t="inlineStr">
        <is>
          <t>Threshold Review</t>
        </is>
      </c>
      <c r="J5" s="32">
        <f>IF(OR(J2="",J3=""),"Enter both thresholds.",IF(J3&gt;J2,"Warning threshold exceeds target.","Settings ready."))</f>
        <v/>
      </c>
    </row>
    <row r="6">
      <c r="A6" s="29" t="inlineStr">
        <is>
          <t>Canyon Creek Specialty Clinic</t>
        </is>
      </c>
      <c r="B6" s="29" t="inlineStr">
        <is>
          <t>Redwood Choice Administrators</t>
        </is>
      </c>
      <c r="C6" s="29" t="inlineStr">
        <is>
          <t>Other</t>
        </is>
      </c>
      <c r="D6" s="35" t="n"/>
      <c r="E6" s="35" t="n"/>
      <c r="F6" s="29" t="inlineStr">
        <is>
          <t>Pending</t>
        </is>
      </c>
      <c r="G6" s="29" t="inlineStr">
        <is>
          <t>Missing Authorization Reference</t>
        </is>
      </c>
      <c r="H6" s="29" t="inlineStr">
        <is>
          <t>Taylor Quinn</t>
        </is>
      </c>
      <c r="I6" s="35" t="n"/>
      <c r="J6" s="35" t="n"/>
    </row>
    <row r="7">
      <c r="A7" s="29" t="inlineStr">
        <is>
          <t>Oak Bridge Community Clinic</t>
        </is>
      </c>
      <c r="B7" s="29" t="inlineStr">
        <is>
          <t>Golden Field Health Network</t>
        </is>
      </c>
      <c r="C7" s="35" t="n"/>
      <c r="D7" s="35" t="n"/>
      <c r="E7" s="35" t="n"/>
      <c r="F7" s="35" t="n"/>
      <c r="G7" s="29" t="inlineStr">
        <is>
          <t>Duplicate Submission</t>
        </is>
      </c>
      <c r="H7" s="29" t="inlineStr">
        <is>
          <t>Riley Stone</t>
        </is>
      </c>
      <c r="I7" s="35" t="n"/>
      <c r="J7" s="35" t="n"/>
    </row>
    <row r="8">
      <c r="A8" s="35" t="n"/>
      <c r="B8" s="29" t="inlineStr">
        <is>
          <t>Pioneer Grove Benefit Plan</t>
        </is>
      </c>
      <c r="C8" s="35" t="n"/>
      <c r="D8" s="35" t="n"/>
      <c r="E8" s="35" t="n"/>
      <c r="F8" s="35" t="n"/>
      <c r="G8" s="29" t="inlineStr">
        <is>
          <t>Coverage Information</t>
        </is>
      </c>
      <c r="H8" s="35" t="n"/>
      <c r="I8" s="35" t="n"/>
      <c r="J8" s="35" t="n"/>
    </row>
    <row r="9">
      <c r="A9" s="35" t="n"/>
      <c r="B9" s="29" t="inlineStr">
        <is>
          <t>Self-Pay Administrative</t>
        </is>
      </c>
      <c r="C9" s="35" t="n"/>
      <c r="D9" s="35" t="n"/>
      <c r="E9" s="35" t="n"/>
      <c r="F9" s="35" t="n"/>
      <c r="G9" s="29" t="inlineStr">
        <is>
          <t>Claim Format</t>
        </is>
      </c>
      <c r="H9" s="35" t="n"/>
      <c r="I9" s="35" t="n"/>
      <c r="J9" s="35" t="n"/>
    </row>
    <row r="10">
      <c r="A10" s="35" t="n"/>
      <c r="B10" s="35" t="n"/>
      <c r="C10" s="35" t="n"/>
      <c r="D10" s="35" t="n"/>
      <c r="E10" s="35" t="n"/>
      <c r="F10" s="35" t="n"/>
      <c r="G10" s="29" t="inlineStr">
        <is>
          <t>Other Administrative Issue</t>
        </is>
      </c>
      <c r="H10" s="35" t="n"/>
      <c r="I10" s="35" t="n"/>
      <c r="J10" s="35" t="n"/>
    </row>
  </sheetData>
  <autoFilter ref="A1:J10"/>
  <dataValidations count="1">
    <dataValidation sqref="J2:J3" showDropDown="0" showInputMessage="0" showErrorMessage="1" allowBlank="0" errorTitle="Invalid rate" error="Enter a decimal value from 0 through 1." type="decimal" operator="between">
      <formula1>0</formula1>
      <formula2>1</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F22"/>
  <sheetViews>
    <sheetView showGridLines="0" workbookViewId="0">
      <pane ySplit="1" topLeftCell="A2" activePane="bottomLeft" state="frozen"/>
      <selection pane="bottomLeft" activeCell="A1" sqref="A1"/>
    </sheetView>
  </sheetViews>
  <sheetFormatPr baseColWidth="8" defaultRowHeight="15"/>
  <cols>
    <col width="42" customWidth="1" min="1" max="1"/>
    <col width="16" customWidth="1" min="2" max="2"/>
    <col width="16" customWidth="1" min="3" max="3"/>
    <col width="16" customWidth="1" min="4" max="4"/>
    <col width="16" customWidth="1" min="5" max="5"/>
    <col width="16" customWidth="1" min="6" max="6"/>
  </cols>
  <sheetData>
    <row r="1">
      <c r="A1" s="1" t="inlineStr">
        <is>
          <t>Clean Claim Rate Dashboard Instructions</t>
        </is>
      </c>
      <c r="B1" s="36" t="n"/>
      <c r="C1" s="36" t="n"/>
      <c r="D1" s="36" t="n"/>
      <c r="E1" s="36" t="n"/>
      <c r="F1" s="36" t="n"/>
    </row>
    <row r="3">
      <c r="A3" s="3" t="inlineStr">
        <is>
          <t>Workbook Purpose</t>
        </is>
      </c>
      <c r="B3" s="37" t="n"/>
      <c r="C3" s="37" t="n"/>
      <c r="D3" s="37" t="n"/>
      <c r="E3" s="37" t="n"/>
      <c r="F3" s="37" t="n"/>
    </row>
    <row r="4" ht="45" customHeight="1">
      <c r="A4" s="38" t="inlineStr">
        <is>
          <t>Use this workbook to monitor whether claims are accepted on their first submission without billing rework or corrections. The Dashboard summarizes records entered on the Claims Log.</t>
        </is>
      </c>
      <c r="B4" s="19" t="n"/>
      <c r="C4" s="19" t="n"/>
      <c r="D4" s="19" t="n"/>
      <c r="E4" s="19" t="n"/>
      <c r="F4" s="19" t="n"/>
    </row>
    <row r="6">
      <c r="A6" s="3" t="inlineStr">
        <is>
          <t>Getting Started</t>
        </is>
      </c>
      <c r="B6" s="37" t="n"/>
      <c r="C6" s="37" t="n"/>
      <c r="D6" s="37" t="n"/>
      <c r="E6" s="37" t="n"/>
      <c r="F6" s="37" t="n"/>
    </row>
    <row r="7" ht="136" customHeight="1">
      <c r="A7" s="38" t="inlineStr">
        <is>
          <t>1. Review the editable reporting dates on the Dashboard.
2. Enter one claim per row on the Claims Log.
3. Use internal claim tracking IDs only.
4. Complete the first-response fields when a response is received.
5. Review the calculated Clean Claim? and Review Alert columns.
6. Investigate non-clean claims by clinic, payer, and issue category.
7. Update validation choices and performance thresholds on Setup Lists when needed.</t>
        </is>
      </c>
      <c r="B7" s="19" t="n"/>
      <c r="C7" s="19" t="n"/>
      <c r="D7" s="19" t="n"/>
      <c r="E7" s="19" t="n"/>
      <c r="F7" s="19" t="n"/>
    </row>
    <row r="9">
      <c r="A9" s="3" t="inlineStr">
        <is>
          <t>Required Claim Fields</t>
        </is>
      </c>
      <c r="B9" s="37" t="n"/>
      <c r="C9" s="37" t="n"/>
      <c r="D9" s="37" t="n"/>
      <c r="E9" s="37" t="n"/>
      <c r="F9" s="37" t="n"/>
    </row>
    <row r="10" ht="45" customHeight="1">
      <c r="A10" s="38" t="inlineStr">
        <is>
          <t>Complete the claim record ID, initial submission date, clinic, payer, claim type, billed amount, and first response status. For an accepted claim, also complete rework required, correction count, and first response date.</t>
        </is>
      </c>
      <c r="B10" s="19" t="n"/>
      <c r="C10" s="19" t="n"/>
      <c r="D10" s="19" t="n"/>
      <c r="E10" s="19" t="n"/>
      <c r="F10" s="19" t="n"/>
    </row>
    <row r="12">
      <c r="A12" s="3" t="inlineStr">
        <is>
          <t>Clean Claim Logic</t>
        </is>
      </c>
      <c r="B12" s="37" t="n"/>
      <c r="C12" s="37" t="n"/>
      <c r="D12" s="37" t="n"/>
      <c r="E12" s="37" t="n"/>
      <c r="F12" s="37" t="n"/>
    </row>
    <row r="13" ht="45" customHeight="1">
      <c r="A13" s="38" t="inlineStr">
        <is>
          <t>Clean = Yes when the first response is Accepted, Rework Required? is No, and Correction Count is 0. Clean = No when the first response is Rejected, or when an accepted claim required rework or corrections. Pending and incomplete records are excluded.</t>
        </is>
      </c>
      <c r="B13" s="19" t="n"/>
      <c r="C13" s="19" t="n"/>
      <c r="D13" s="19" t="n"/>
      <c r="E13" s="19" t="n"/>
      <c r="F13" s="19" t="n"/>
    </row>
    <row r="15">
      <c r="A15" s="3" t="inlineStr">
        <is>
          <t>Data Quality Review</t>
        </is>
      </c>
      <c r="B15" s="37" t="n"/>
      <c r="C15" s="37" t="n"/>
      <c r="D15" s="37" t="n"/>
      <c r="E15" s="37" t="n"/>
      <c r="F15" s="37" t="n"/>
    </row>
    <row r="16" ht="45" customHeight="1">
      <c r="A16" s="38" t="inlineStr">
        <is>
          <t>Review duplicate claim record IDs, missing dates or classifications, response dates before submission dates, accepted claims missing rework information, and nonblank Review Alert cells.</t>
        </is>
      </c>
      <c r="B16" s="19" t="n"/>
      <c r="C16" s="19" t="n"/>
      <c r="D16" s="19" t="n"/>
      <c r="E16" s="19" t="n"/>
      <c r="F16" s="19" t="n"/>
    </row>
    <row r="18">
      <c r="A18" s="3" t="inlineStr">
        <is>
          <t>Privacy-Minimizing Use</t>
        </is>
      </c>
      <c r="B18" s="37" t="n"/>
      <c r="C18" s="37" t="n"/>
      <c r="D18" s="37" t="n"/>
      <c r="E18" s="37" t="n"/>
      <c r="F18" s="37" t="n"/>
    </row>
    <row r="19" ht="45" customHeight="1">
      <c r="A19" s="38" t="inlineStr">
        <is>
          <t>Do not enter patient names, dates of birth, addresses, medical record numbers, diagnoses, clinical notes, or other patient-identifying details. Use an internal operational claim record ID and brief billing-process notes only.</t>
        </is>
      </c>
      <c r="B19" s="19" t="n"/>
      <c r="C19" s="19" t="n"/>
      <c r="D19" s="19" t="n"/>
      <c r="E19" s="19" t="n"/>
      <c r="F19" s="19" t="n"/>
    </row>
    <row r="21">
      <c r="A21" s="3" t="inlineStr">
        <is>
          <t>Scope Notice</t>
        </is>
      </c>
      <c r="B21" s="37" t="n"/>
      <c r="C21" s="37" t="n"/>
      <c r="D21" s="37" t="n"/>
      <c r="E21" s="37" t="n"/>
      <c r="F21" s="37" t="n"/>
    </row>
    <row r="22" ht="45" customHeight="1">
      <c r="A22" s="38" t="inlineStr">
        <is>
          <t>This workbook is an operational monitoring tool. It does not provide clinical, legal, payer-contract, coding, reimbursement, privacy, or regulatory advice.</t>
        </is>
      </c>
      <c r="B22" s="19" t="n"/>
      <c r="C22" s="19" t="n"/>
      <c r="D22" s="19" t="n"/>
      <c r="E22" s="19" t="n"/>
      <c r="F22" s="19" t="n"/>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2026-09-06T11:10:40Z</dcterms:created>
  <dcterms:modified xmlns:dcterms="http://purl.org/dc/terms/" xmlns:xsi="http://www.w3.org/2001/XMLSchema-instance" xsi:type="dcterms:W3CDTF">2026-09-06T11:10:41+00:00Z</dcterms:modified>
</cp:coreProperties>
</file>