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Appointments" sheetId="2" state="visible" r:id="rId2"/>
    <sheet xmlns:r="http://schemas.openxmlformats.org/officeDocument/2006/relationships" name="List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'Appointments'!$A$5:$U$505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mm/dd/yyyy"/>
    <numFmt numFmtId="165" formatCode="0.0%"/>
    <numFmt numFmtId="166" formatCode="0.0"/>
    <numFmt numFmtId="167" formatCode="mm/dd/yyyy h:mm AM/PM"/>
    <numFmt numFmtId="168" formatCode="mm/yyyy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44546A"/>
      <sz val="10"/>
    </font>
    <font>
      <name val="Aptos"/>
      <b val="1"/>
      <color rgb="00222222"/>
      <sz val="10"/>
    </font>
    <font>
      <name val="Aptos"/>
      <color rgb="00222222"/>
      <sz val="10"/>
    </font>
    <font>
      <name val="Aptos"/>
      <b val="1"/>
      <color rgb="00FFFFFF"/>
      <sz val="10"/>
    </font>
    <font>
      <name val="Aptos Display"/>
      <b val="1"/>
      <color rgb="00183B4E"/>
      <sz val="18"/>
    </font>
    <font>
      <name val="Aptos"/>
      <b val="1"/>
      <color rgb="001F1F1F"/>
      <sz val="11"/>
    </font>
  </fonts>
  <fills count="11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9EAF7"/>
      </patternFill>
    </fill>
    <fill>
      <patternFill patternType="solid">
        <fgColor rgb="00FFF1C9"/>
      </patternFill>
    </fill>
    <fill>
      <patternFill patternType="solid">
        <fgColor rgb="00E7E6E6"/>
      </patternFill>
    </fill>
    <fill>
      <patternFill patternType="solid">
        <fgColor rgb="00FFFFFF"/>
      </patternFill>
    </fill>
    <fill>
      <patternFill patternType="solid">
        <fgColor rgb="002F6F73"/>
      </patternFill>
    </fill>
    <fill>
      <patternFill patternType="solid">
        <fgColor rgb="001F4E78"/>
      </patternFill>
    </fill>
    <fill>
      <patternFill patternType="solid">
        <fgColor rgb="00F3F7F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 wrapText="1"/>
    </xf>
    <xf numFmtId="0" fontId="0" fillId="7" borderId="1" applyAlignment="1" pivotButton="0" quotePrefix="0" xfId="0">
      <alignment horizontal="center" vertical="center" wrapText="1"/>
    </xf>
    <xf numFmtId="1" fontId="6" fillId="6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center" vertical="center" wrapText="1"/>
    </xf>
    <xf numFmtId="165" fontId="6" fillId="6" borderId="1" applyAlignment="1" pivotButton="0" quotePrefix="0" xfId="0">
      <alignment horizontal="center" vertical="center" wrapText="1"/>
    </xf>
    <xf numFmtId="166" fontId="6" fillId="6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left" vertical="center"/>
    </xf>
    <xf numFmtId="1" fontId="0" fillId="6" borderId="1" applyAlignment="1" pivotButton="0" quotePrefix="0" xfId="0">
      <alignment horizontal="center" vertical="center"/>
    </xf>
    <xf numFmtId="165" fontId="0" fillId="6" borderId="1" applyAlignment="1" pivotButton="0" quotePrefix="0" xfId="0">
      <alignment horizontal="center" vertical="center"/>
    </xf>
    <xf numFmtId="0" fontId="0" fillId="9" borderId="1" applyAlignment="1" pivotButton="0" quotePrefix="0" xfId="0">
      <alignment horizontal="left" vertical="center"/>
    </xf>
    <xf numFmtId="1" fontId="0" fillId="9" borderId="1" applyAlignment="1" pivotButton="0" quotePrefix="0" xfId="0">
      <alignment horizontal="center" vertical="center"/>
    </xf>
    <xf numFmtId="165" fontId="0" fillId="9" borderId="1" applyAlignment="1" pivotButton="0" quotePrefix="0" xfId="0">
      <alignment horizontal="center" vertical="center"/>
    </xf>
    <xf numFmtId="0" fontId="5" fillId="8" borderId="1" pivotButton="0" quotePrefix="0" xfId="0"/>
    <xf numFmtId="0" fontId="3" fillId="6" borderId="1" applyAlignment="1" pivotButton="0" quotePrefix="0" xfId="0">
      <alignment horizontal="left" vertical="top" wrapText="1"/>
    </xf>
    <xf numFmtId="1" fontId="3" fillId="6" borderId="1" applyAlignment="1" pivotButton="0" quotePrefix="0" xfId="0">
      <alignment horizontal="left" vertical="top" wrapText="1"/>
    </xf>
    <xf numFmtId="0" fontId="0" fillId="6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center"/>
    </xf>
    <xf numFmtId="0" fontId="4" fillId="9" borderId="1" applyAlignment="1" pivotButton="0" quotePrefix="0" xfId="0">
      <alignment horizontal="left" vertical="center"/>
    </xf>
    <xf numFmtId="167" fontId="4" fillId="9" borderId="1" applyAlignment="1" pivotButton="0" quotePrefix="0" xfId="0">
      <alignment horizontal="left" vertical="center"/>
    </xf>
    <xf numFmtId="0" fontId="4" fillId="9" borderId="1" applyAlignment="1" pivotButton="0" quotePrefix="0" xfId="0">
      <alignment horizontal="left" vertical="top" wrapText="1"/>
    </xf>
    <xf numFmtId="166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168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7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3" fillId="3" borderId="1" pivotButton="0" quotePrefix="0" xfId="0"/>
    <xf numFmtId="0" fontId="4" fillId="6" borderId="1" pivotButton="0" quotePrefix="0" xfId="0"/>
    <xf numFmtId="0" fontId="3" fillId="10" borderId="0" applyAlignment="1" pivotButton="0" quotePrefix="0" xfId="0">
      <alignment horizontal="left" vertical="top" wrapText="1"/>
    </xf>
    <xf numFmtId="0" fontId="0" fillId="6" borderId="1" pivotButton="0" quotePrefix="0" xfId="0"/>
    <xf numFmtId="0" fontId="7" fillId="3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 wrapText="1"/>
    </xf>
    <xf numFmtId="166" fontId="6" fillId="6" borderId="1" applyAlignment="1" pivotButton="0" quotePrefix="0" xfId="0">
      <alignment horizontal="center" vertical="center" wrapText="1"/>
    </xf>
    <xf numFmtId="165" fontId="0" fillId="6" borderId="1" applyAlignment="1" pivotButton="0" quotePrefix="0" xfId="0">
      <alignment horizontal="center" vertical="center"/>
    </xf>
    <xf numFmtId="165" fontId="0" fillId="9" borderId="1" applyAlignment="1" pivotButton="0" quotePrefix="0" xfId="0">
      <alignment horizontal="center" vertical="center"/>
    </xf>
    <xf numFmtId="167" fontId="4" fillId="9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168" fontId="4" fillId="5" borderId="1" applyAlignment="1" pivotButton="0" quotePrefix="0" xfId="0">
      <alignment horizontal="left" vertical="center"/>
    </xf>
    <xf numFmtId="167" fontId="4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6">
    <dxf>
      <font>
        <name val="Aptos"/>
        <b val="1"/>
        <color rgb="009C0006"/>
        <sz val="10"/>
      </font>
      <fill>
        <patternFill patternType="solid">
          <fgColor rgb="00FFF2CC"/>
        </patternFill>
      </fill>
    </dxf>
    <dxf>
      <font>
        <name val="Aptos"/>
        <b val="1"/>
        <color rgb="009C0006"/>
        <sz val="10"/>
      </font>
      <fill>
        <patternFill patternType="solid">
          <fgColor rgb="00F4CCCC"/>
        </patternFill>
      </fill>
    </dxf>
    <dxf>
      <font>
        <name val="Aptos"/>
        <b val="1"/>
        <color rgb="002F7D5B"/>
        <sz val="10"/>
      </font>
      <fill>
        <patternFill patternType="solid">
          <fgColor rgb="00E2F0D9"/>
        </patternFill>
      </fill>
    </dxf>
    <dxf>
      <font>
        <name val="Aptos"/>
        <b val="1"/>
        <color rgb="00222222"/>
        <sz val="10"/>
      </font>
      <fill>
        <patternFill patternType="solid">
          <fgColor rgb="00FFF2CC"/>
        </patternFill>
      </fill>
    </dxf>
    <dxf>
      <font>
        <name val="Aptos"/>
        <b val="1"/>
        <color rgb="00222222"/>
        <sz val="10"/>
      </font>
      <fill>
        <patternFill patternType="solid">
          <fgColor rgb="00D9EAF7"/>
        </patternFill>
      </fill>
    </dxf>
    <dxf>
      <font>
        <name val="Aptos"/>
        <b val="1"/>
        <color rgb="009C0006"/>
        <sz val="10"/>
      </font>
      <border>
        <bottom style="thin">
          <color rgb="00B7473A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Canceled Appointments by Reason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'Dashboard'!B14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'Dashboard'!$A$15:$A$24</f>
            </numRef>
          </cat>
          <val>
            <numRef>
              <f>'Dashboard'!$B$15:$B$24</f>
            </numRef>
          </val>
        </ser>
        <dLbls>
          <showLegendKey val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Appointments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Cancellation Rate by Clinic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'Dashboard'!H14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'Dashboard'!$E$15:$E$23</f>
            </numRef>
          </cat>
          <val>
            <numRef>
              <f>'Dashboard'!$H$15:$H$23</f>
            </numRef>
          </val>
        </ser>
        <dLbls>
          <numFmt formatCode="0.0%"/>
          <showLegendKey val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Rate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52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52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20" customWidth="1" min="3" max="3"/>
    <col width="16" customWidth="1" min="4" max="4"/>
    <col width="31" customWidth="1" min="5" max="5"/>
    <col width="17" customWidth="1" min="6" max="6"/>
    <col width="22" customWidth="1" min="7" max="7"/>
    <col width="19" customWidth="1" min="8" max="8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</cols>
  <sheetData>
    <row r="1" ht="28" customHeight="1">
      <c r="A1" s="1" t="inlineStr">
        <is>
          <t>Appointment Cancellation Analysis</t>
        </is>
      </c>
    </row>
    <row r="2">
      <c r="A2" s="2" t="inlineStr">
        <is>
          <t>Operational summary based on scheduled appointment date</t>
        </is>
      </c>
    </row>
    <row r="3"/>
    <row r="4">
      <c r="A4" s="3" t="inlineStr">
        <is>
          <t>Start Date</t>
        </is>
      </c>
      <c r="B4" s="41" t="n">
        <v>46204</v>
      </c>
      <c r="D4" s="3" t="inlineStr">
        <is>
          <t>End Date</t>
        </is>
      </c>
      <c r="E4" s="41" t="n">
        <v>46295</v>
      </c>
      <c r="G4" s="3" t="inlineStr">
        <is>
          <t>Date Basis</t>
        </is>
      </c>
      <c r="H4" s="5" t="inlineStr">
        <is>
          <t>Scheduled Start</t>
        </is>
      </c>
    </row>
    <row r="5"/>
    <row r="6"/>
    <row r="7">
      <c r="A7" s="6" t="inlineStr">
        <is>
          <t>Total Appointments</t>
        </is>
      </c>
      <c r="B7" s="7" t="n"/>
      <c r="C7" s="6" t="inlineStr">
        <is>
          <t>Canceled Appointments</t>
        </is>
      </c>
      <c r="D7" s="7" t="n"/>
      <c r="E7" s="6" t="inlineStr">
        <is>
          <t>Cancellation Rate</t>
        </is>
      </c>
      <c r="F7" s="7" t="n"/>
      <c r="G7" s="6" t="inlineStr">
        <is>
          <t>No-Show Rate</t>
        </is>
      </c>
      <c r="H7" s="7" t="n"/>
    </row>
    <row r="8">
      <c r="A8" s="8">
        <f>IF(OR($B$4="",$E$4="",$B$4&gt;$E$4),"",COUNTIFS(Appointments!$A$6:$A$505,"&lt;&gt;",Appointments!$H$6:$H$505,"&gt;="&amp;$B$4,Appointments!$H$6:$H$505,"&lt;"&amp;($E$4+1)))</f>
        <v/>
      </c>
      <c r="B8" s="9" t="n"/>
      <c r="C8" s="8">
        <f>IF(OR($B$4="",$E$4="",$B$4&gt;$E$4),"",COUNTIFS(Appointments!$A$6:$A$505,"&lt;&gt;",Appointments!$H$6:$H$505,"&gt;="&amp;$B$4,Appointments!$H$6:$H$505,"&lt;"&amp;($E$4+1),Appointments!$G$6:$G$505,"Canceled"))</f>
        <v/>
      </c>
      <c r="D8" s="9" t="n"/>
      <c r="E8" s="42">
        <f>IF(OR($B$4="",$E$4="",$B$4&gt;$E$4),"",IFERROR(COUNTIFS(Appointments!$A$6:$A$505,"&lt;&gt;",Appointments!$H$6:$H$505,"&gt;="&amp;$B$4,Appointments!$H$6:$H$505,"&lt;"&amp;($E$4+1),Appointments!$G$6:$G$505,"Canceled")/COUNTIFS(Appointments!$A$6:$A$505,"&lt;&gt;",Appointments!$H$6:$H$505,"&gt;="&amp;$B$4,Appointments!$H$6:$H$505,"&lt;"&amp;($E$4+1)),0))</f>
        <v/>
      </c>
      <c r="F8" s="9" t="n"/>
      <c r="G8" s="42">
        <f>IF(OR($B$4="",$E$4="",$B$4&gt;$E$4),"",IFERROR(COUNTIFS(Appointments!$A$6:$A$505,"&lt;&gt;",Appointments!$H$6:$H$505,"&gt;="&amp;$B$4,Appointments!$H$6:$H$505,"&lt;"&amp;($E$4+1),Appointments!$G$6:$G$505,"No-show")/COUNTIFS(Appointments!$A$6:$A$505,"&lt;&gt;",Appointments!$H$6:$H$505,"&gt;="&amp;$B$4,Appointments!$H$6:$H$505,"&lt;"&amp;($E$4+1)),0))</f>
        <v/>
      </c>
      <c r="H8" s="9" t="n"/>
    </row>
    <row r="9"/>
    <row r="10">
      <c r="A10" s="6" t="inlineStr">
        <is>
          <t>Same-Day Cancellations</t>
        </is>
      </c>
      <c r="B10" s="7" t="n"/>
      <c r="C10" s="6" t="inlineStr">
        <is>
          <t>Average Cancellation Lead Hours</t>
        </is>
      </c>
      <c r="D10" s="7" t="n"/>
      <c r="E10" s="6" t="inlineStr">
        <is>
          <t>Rescheduled Cancellation Rate</t>
        </is>
      </c>
      <c r="F10" s="7" t="n"/>
      <c r="G10" s="6" t="inlineStr">
        <is>
          <t>Avoidable Cancellation Rate</t>
        </is>
      </c>
      <c r="H10" s="7" t="n"/>
    </row>
    <row r="11">
      <c r="A11" s="8">
        <f>IF(OR($B$4="",$E$4="",$B$4&gt;$E$4),"",COUNTIFS(Appointments!$A$6:$A$505,"&lt;&gt;",Appointments!$H$6:$H$505,"&gt;="&amp;$B$4,Appointments!$H$6:$H$505,"&lt;"&amp;($E$4+1),Appointments!$G$6:$G$505,"Canceled",Appointments!$O$6:$O$505,"&gt;=0",Appointments!$O$6:$O$505,"&lt;24"))</f>
        <v/>
      </c>
      <c r="B11" s="9" t="n"/>
      <c r="C11" s="43">
        <f>IF(OR($B$4="",$E$4="",$B$4&gt;$E$4),"",IFERROR(AVERAGEIFS(Appointments!$O$6:$O$505,Appointments!$A$6:$A$505,"&lt;&gt;",Appointments!$H$6:$H$505,"&gt;="&amp;$B$4,Appointments!$H$6:$H$505,"&lt;"&amp;($E$4+1),Appointments!$G$6:$G$505,"Canceled",Appointments!$O$6:$O$505,"&gt;=0"),0))</f>
        <v/>
      </c>
      <c r="D11" s="9" t="n"/>
      <c r="E11" s="42">
        <f>IF(OR($B$4="",$E$4="",$B$4&gt;$E$4),"",IFERROR(COUNTIFS(Appointments!$A$6:$A$505,"&lt;&gt;",Appointments!$H$6:$H$505,"&gt;="&amp;$B$4,Appointments!$H$6:$H$505,"&lt;"&amp;($E$4+1),Appointments!$G$6:$G$505,"Canceled",Appointments!$T$6:$T$505,1)/COUNTIFS(Appointments!$A$6:$A$505,"&lt;&gt;",Appointments!$H$6:$H$505,"&gt;="&amp;$B$4,Appointments!$H$6:$H$505,"&lt;"&amp;($E$4+1),Appointments!$G$6:$G$505,"Canceled"),0))</f>
        <v/>
      </c>
      <c r="F11" s="9" t="n"/>
      <c r="G11" s="42">
        <f>IF(OR($B$4="",$E$4="",$B$4&gt;$E$4),"",IFERROR(COUNTIFS(Appointments!$A$6:$A$505,"&lt;&gt;",Appointments!$H$6:$H$505,"&gt;="&amp;$B$4,Appointments!$H$6:$H$505,"&lt;"&amp;($E$4+1),Appointments!$G$6:$G$505,"Canceled",Appointments!$M$6:$M$505,"Yes")/COUNTIFS(Appointments!$A$6:$A$505,"&lt;&gt;",Appointments!$H$6:$H$505,"&gt;="&amp;$B$4,Appointments!$H$6:$H$505,"&lt;"&amp;($E$4+1),Appointments!$G$6:$G$505,"Canceled"),0))</f>
        <v/>
      </c>
      <c r="H11" s="9" t="n"/>
    </row>
    <row r="12"/>
    <row r="13"/>
    <row r="14">
      <c r="A14" s="12" t="inlineStr">
        <is>
          <t>Cancellation Reason</t>
        </is>
      </c>
      <c r="B14" s="12" t="inlineStr">
        <is>
          <t>Canceled Appointments</t>
        </is>
      </c>
      <c r="C14" s="12" t="inlineStr">
        <is>
          <t>Percent of Cancellations</t>
        </is>
      </c>
      <c r="E14" s="12" t="inlineStr">
        <is>
          <t>Clinic</t>
        </is>
      </c>
      <c r="F14" s="12" t="inlineStr">
        <is>
          <t>Total Appointments</t>
        </is>
      </c>
      <c r="G14" s="12" t="inlineStr">
        <is>
          <t>Canceled Appointments</t>
        </is>
      </c>
      <c r="H14" s="12" t="inlineStr">
        <is>
          <t>Cancellation Rate</t>
        </is>
      </c>
    </row>
    <row r="15">
      <c r="A15" s="13">
        <f>Lists!A31</f>
        <v/>
      </c>
      <c r="B15" s="14">
        <f>IF($A15="","",IF(OR($B$4="",$E$4="",$B$4&gt;$E$4),"",COUNTIFS(Appointments!$A$6:$A$505,"&lt;&gt;",Appointments!$H$6:$H$505,"&gt;="&amp;$B$4,Appointments!$H$6:$H$505,"&lt;"&amp;($E$4+1),Appointments!$G$6:$G$505,"Canceled",Appointments!$I$6:$I$505,$A15)))</f>
        <v/>
      </c>
      <c r="C15" s="44">
        <f>IF($A15="","",IFERROR($B15/COUNTIFS(Appointments!$A$6:$A$505,"&lt;&gt;",Appointments!$H$6:$H$505,"&gt;="&amp;$B$4,Appointments!$H$6:$H$505,"&lt;"&amp;($E$4+1),Appointments!$G$6:$G$505,"Canceled"),0))</f>
        <v/>
      </c>
      <c r="E15" s="13">
        <f>Lists!A5</f>
        <v/>
      </c>
      <c r="F15" s="14">
        <f>IF($E15="","",IF(OR($B$4="",$E$4="",$B$4&gt;$E$4),"",COUNTIFS(Appointments!$A$6:$A$505,"&lt;&gt;",Appointments!$H$6:$H$505,"&gt;="&amp;$B$4,Appointments!$H$6:$H$505,"&lt;"&amp;($E$4+1),Appointments!$B$6:$B$505,$E15)))</f>
        <v/>
      </c>
      <c r="G15" s="14">
        <f>IF($E15="","",IF(OR($B$4="",$E$4="",$B$4&gt;$E$4),"",COUNTIFS(Appointments!$A$6:$A$505,"&lt;&gt;",Appointments!$H$6:$H$505,"&gt;="&amp;$B$4,Appointments!$H$6:$H$505,"&lt;"&amp;($E$4+1),Appointments!$B$6:$B$505,$E15,Appointments!$G$6:$G$505,"Canceled")))</f>
        <v/>
      </c>
      <c r="H15" s="44">
        <f>IF($E15="","",IFERROR($G15/$F15,0))</f>
        <v/>
      </c>
    </row>
    <row r="16">
      <c r="A16" s="16">
        <f>Lists!A32</f>
        <v/>
      </c>
      <c r="B16" s="17">
        <f>IF($A16="","",IF(OR($B$4="",$E$4="",$B$4&gt;$E$4),"",COUNTIFS(Appointments!$A$6:$A$505,"&lt;&gt;",Appointments!$H$6:$H$505,"&gt;="&amp;$B$4,Appointments!$H$6:$H$505,"&lt;"&amp;($E$4+1),Appointments!$G$6:$G$505,"Canceled",Appointments!$I$6:$I$505,$A16)))</f>
        <v/>
      </c>
      <c r="C16" s="45">
        <f>IF($A16="","",IFERROR($B16/COUNTIFS(Appointments!$A$6:$A$505,"&lt;&gt;",Appointments!$H$6:$H$505,"&gt;="&amp;$B$4,Appointments!$H$6:$H$505,"&lt;"&amp;($E$4+1),Appointments!$G$6:$G$505,"Canceled"),0))</f>
        <v/>
      </c>
      <c r="E16" s="16">
        <f>Lists!A6</f>
        <v/>
      </c>
      <c r="F16" s="17">
        <f>IF($E16="","",IF(OR($B$4="",$E$4="",$B$4&gt;$E$4),"",COUNTIFS(Appointments!$A$6:$A$505,"&lt;&gt;",Appointments!$H$6:$H$505,"&gt;="&amp;$B$4,Appointments!$H$6:$H$505,"&lt;"&amp;($E$4+1),Appointments!$B$6:$B$505,$E16)))</f>
        <v/>
      </c>
      <c r="G16" s="17">
        <f>IF($E16="","",IF(OR($B$4="",$E$4="",$B$4&gt;$E$4),"",COUNTIFS(Appointments!$A$6:$A$505,"&lt;&gt;",Appointments!$H$6:$H$505,"&gt;="&amp;$B$4,Appointments!$H$6:$H$505,"&lt;"&amp;($E$4+1),Appointments!$B$6:$B$505,$E16,Appointments!$G$6:$G$505,"Canceled")))</f>
        <v/>
      </c>
      <c r="H16" s="45">
        <f>IF($E16="","",IFERROR($G16/$F16,0))</f>
        <v/>
      </c>
    </row>
    <row r="17">
      <c r="A17" s="13">
        <f>Lists!A33</f>
        <v/>
      </c>
      <c r="B17" s="14">
        <f>IF($A17="","",IF(OR($B$4="",$E$4="",$B$4&gt;$E$4),"",COUNTIFS(Appointments!$A$6:$A$505,"&lt;&gt;",Appointments!$H$6:$H$505,"&gt;="&amp;$B$4,Appointments!$H$6:$H$505,"&lt;"&amp;($E$4+1),Appointments!$G$6:$G$505,"Canceled",Appointments!$I$6:$I$505,$A17)))</f>
        <v/>
      </c>
      <c r="C17" s="44">
        <f>IF($A17="","",IFERROR($B17/COUNTIFS(Appointments!$A$6:$A$505,"&lt;&gt;",Appointments!$H$6:$H$505,"&gt;="&amp;$B$4,Appointments!$H$6:$H$505,"&lt;"&amp;($E$4+1),Appointments!$G$6:$G$505,"Canceled"),0))</f>
        <v/>
      </c>
      <c r="E17" s="13">
        <f>Lists!A7</f>
        <v/>
      </c>
      <c r="F17" s="14">
        <f>IF($E17="","",IF(OR($B$4="",$E$4="",$B$4&gt;$E$4),"",COUNTIFS(Appointments!$A$6:$A$505,"&lt;&gt;",Appointments!$H$6:$H$505,"&gt;="&amp;$B$4,Appointments!$H$6:$H$505,"&lt;"&amp;($E$4+1),Appointments!$B$6:$B$505,$E17)))</f>
        <v/>
      </c>
      <c r="G17" s="14">
        <f>IF($E17="","",IF(OR($B$4="",$E$4="",$B$4&gt;$E$4),"",COUNTIFS(Appointments!$A$6:$A$505,"&lt;&gt;",Appointments!$H$6:$H$505,"&gt;="&amp;$B$4,Appointments!$H$6:$H$505,"&lt;"&amp;($E$4+1),Appointments!$B$6:$B$505,$E17,Appointments!$G$6:$G$505,"Canceled")))</f>
        <v/>
      </c>
      <c r="H17" s="44">
        <f>IF($E17="","",IFERROR($G17/$F17,0))</f>
        <v/>
      </c>
    </row>
    <row r="18">
      <c r="A18" s="16">
        <f>Lists!A34</f>
        <v/>
      </c>
      <c r="B18" s="17">
        <f>IF($A18="","",IF(OR($B$4="",$E$4="",$B$4&gt;$E$4),"",COUNTIFS(Appointments!$A$6:$A$505,"&lt;&gt;",Appointments!$H$6:$H$505,"&gt;="&amp;$B$4,Appointments!$H$6:$H$505,"&lt;"&amp;($E$4+1),Appointments!$G$6:$G$505,"Canceled",Appointments!$I$6:$I$505,$A18)))</f>
        <v/>
      </c>
      <c r="C18" s="45">
        <f>IF($A18="","",IFERROR($B18/COUNTIFS(Appointments!$A$6:$A$505,"&lt;&gt;",Appointments!$H$6:$H$505,"&gt;="&amp;$B$4,Appointments!$H$6:$H$505,"&lt;"&amp;($E$4+1),Appointments!$G$6:$G$505,"Canceled"),0))</f>
        <v/>
      </c>
      <c r="E18" s="16">
        <f>Lists!A8</f>
        <v/>
      </c>
      <c r="F18" s="17">
        <f>IF($E18="","",IF(OR($B$4="",$E$4="",$B$4&gt;$E$4),"",COUNTIFS(Appointments!$A$6:$A$505,"&lt;&gt;",Appointments!$H$6:$H$505,"&gt;="&amp;$B$4,Appointments!$H$6:$H$505,"&lt;"&amp;($E$4+1),Appointments!$B$6:$B$505,$E18)))</f>
        <v/>
      </c>
      <c r="G18" s="17">
        <f>IF($E18="","",IF(OR($B$4="",$E$4="",$B$4&gt;$E$4),"",COUNTIFS(Appointments!$A$6:$A$505,"&lt;&gt;",Appointments!$H$6:$H$505,"&gt;="&amp;$B$4,Appointments!$H$6:$H$505,"&lt;"&amp;($E$4+1),Appointments!$B$6:$B$505,$E18,Appointments!$G$6:$G$505,"Canceled")))</f>
        <v/>
      </c>
      <c r="H18" s="45">
        <f>IF($E18="","",IFERROR($G18/$F18,0))</f>
        <v/>
      </c>
    </row>
    <row r="19">
      <c r="A19" s="13">
        <f>Lists!A35</f>
        <v/>
      </c>
      <c r="B19" s="14">
        <f>IF($A19="","",IF(OR($B$4="",$E$4="",$B$4&gt;$E$4),"",COUNTIFS(Appointments!$A$6:$A$505,"&lt;&gt;",Appointments!$H$6:$H$505,"&gt;="&amp;$B$4,Appointments!$H$6:$H$505,"&lt;"&amp;($E$4+1),Appointments!$G$6:$G$505,"Canceled",Appointments!$I$6:$I$505,$A19)))</f>
        <v/>
      </c>
      <c r="C19" s="44">
        <f>IF($A19="","",IFERROR($B19/COUNTIFS(Appointments!$A$6:$A$505,"&lt;&gt;",Appointments!$H$6:$H$505,"&gt;="&amp;$B$4,Appointments!$H$6:$H$505,"&lt;"&amp;($E$4+1),Appointments!$G$6:$G$505,"Canceled"),0))</f>
        <v/>
      </c>
      <c r="E19" s="13">
        <f>Lists!A9</f>
        <v/>
      </c>
      <c r="F19" s="14">
        <f>IF($E19="","",IF(OR($B$4="",$E$4="",$B$4&gt;$E$4),"",COUNTIFS(Appointments!$A$6:$A$505,"&lt;&gt;",Appointments!$H$6:$H$505,"&gt;="&amp;$B$4,Appointments!$H$6:$H$505,"&lt;"&amp;($E$4+1),Appointments!$B$6:$B$505,$E19)))</f>
        <v/>
      </c>
      <c r="G19" s="14">
        <f>IF($E19="","",IF(OR($B$4="",$E$4="",$B$4&gt;$E$4),"",COUNTIFS(Appointments!$A$6:$A$505,"&lt;&gt;",Appointments!$H$6:$H$505,"&gt;="&amp;$B$4,Appointments!$H$6:$H$505,"&lt;"&amp;($E$4+1),Appointments!$B$6:$B$505,$E19,Appointments!$G$6:$G$505,"Canceled")))</f>
        <v/>
      </c>
      <c r="H19" s="44">
        <f>IF($E19="","",IFERROR($G19/$F19,0))</f>
        <v/>
      </c>
    </row>
    <row r="20">
      <c r="A20" s="16">
        <f>Lists!A36</f>
        <v/>
      </c>
      <c r="B20" s="17">
        <f>IF($A20="","",IF(OR($B$4="",$E$4="",$B$4&gt;$E$4),"",COUNTIFS(Appointments!$A$6:$A$505,"&lt;&gt;",Appointments!$H$6:$H$505,"&gt;="&amp;$B$4,Appointments!$H$6:$H$505,"&lt;"&amp;($E$4+1),Appointments!$G$6:$G$505,"Canceled",Appointments!$I$6:$I$505,$A20)))</f>
        <v/>
      </c>
      <c r="C20" s="45">
        <f>IF($A20="","",IFERROR($B20/COUNTIFS(Appointments!$A$6:$A$505,"&lt;&gt;",Appointments!$H$6:$H$505,"&gt;="&amp;$B$4,Appointments!$H$6:$H$505,"&lt;"&amp;($E$4+1),Appointments!$G$6:$G$505,"Canceled"),0))</f>
        <v/>
      </c>
      <c r="E20" s="16">
        <f>Lists!A10</f>
        <v/>
      </c>
      <c r="F20" s="17">
        <f>IF($E20="","",IF(OR($B$4="",$E$4="",$B$4&gt;$E$4),"",COUNTIFS(Appointments!$A$6:$A$505,"&lt;&gt;",Appointments!$H$6:$H$505,"&gt;="&amp;$B$4,Appointments!$H$6:$H$505,"&lt;"&amp;($E$4+1),Appointments!$B$6:$B$505,$E20)))</f>
        <v/>
      </c>
      <c r="G20" s="17">
        <f>IF($E20="","",IF(OR($B$4="",$E$4="",$B$4&gt;$E$4),"",COUNTIFS(Appointments!$A$6:$A$505,"&lt;&gt;",Appointments!$H$6:$H$505,"&gt;="&amp;$B$4,Appointments!$H$6:$H$505,"&lt;"&amp;($E$4+1),Appointments!$B$6:$B$505,$E20,Appointments!$G$6:$G$505,"Canceled")))</f>
        <v/>
      </c>
      <c r="H20" s="45">
        <f>IF($E20="","",IFERROR($G20/$F20,0))</f>
        <v/>
      </c>
    </row>
    <row r="21">
      <c r="A21" s="13">
        <f>Lists!A37</f>
        <v/>
      </c>
      <c r="B21" s="14">
        <f>IF($A21="","",IF(OR($B$4="",$E$4="",$B$4&gt;$E$4),"",COUNTIFS(Appointments!$A$6:$A$505,"&lt;&gt;",Appointments!$H$6:$H$505,"&gt;="&amp;$B$4,Appointments!$H$6:$H$505,"&lt;"&amp;($E$4+1),Appointments!$G$6:$G$505,"Canceled",Appointments!$I$6:$I$505,$A21)))</f>
        <v/>
      </c>
      <c r="C21" s="44">
        <f>IF($A21="","",IFERROR($B21/COUNTIFS(Appointments!$A$6:$A$505,"&lt;&gt;",Appointments!$H$6:$H$505,"&gt;="&amp;$B$4,Appointments!$H$6:$H$505,"&lt;"&amp;($E$4+1),Appointments!$G$6:$G$505,"Canceled"),0))</f>
        <v/>
      </c>
      <c r="E21" s="13">
        <f>Lists!A11</f>
        <v/>
      </c>
      <c r="F21" s="14">
        <f>IF($E21="","",IF(OR($B$4="",$E$4="",$B$4&gt;$E$4),"",COUNTIFS(Appointments!$A$6:$A$505,"&lt;&gt;",Appointments!$H$6:$H$505,"&gt;="&amp;$B$4,Appointments!$H$6:$H$505,"&lt;"&amp;($E$4+1),Appointments!$B$6:$B$505,$E21)))</f>
        <v/>
      </c>
      <c r="G21" s="14">
        <f>IF($E21="","",IF(OR($B$4="",$E$4="",$B$4&gt;$E$4),"",COUNTIFS(Appointments!$A$6:$A$505,"&lt;&gt;",Appointments!$H$6:$H$505,"&gt;="&amp;$B$4,Appointments!$H$6:$H$505,"&lt;"&amp;($E$4+1),Appointments!$B$6:$B$505,$E21,Appointments!$G$6:$G$505,"Canceled")))</f>
        <v/>
      </c>
      <c r="H21" s="44">
        <f>IF($E21="","",IFERROR($G21/$F21,0))</f>
        <v/>
      </c>
    </row>
    <row r="22">
      <c r="A22" s="16">
        <f>Lists!A38</f>
        <v/>
      </c>
      <c r="B22" s="17">
        <f>IF($A22="","",IF(OR($B$4="",$E$4="",$B$4&gt;$E$4),"",COUNTIFS(Appointments!$A$6:$A$505,"&lt;&gt;",Appointments!$H$6:$H$505,"&gt;="&amp;$B$4,Appointments!$H$6:$H$505,"&lt;"&amp;($E$4+1),Appointments!$G$6:$G$505,"Canceled",Appointments!$I$6:$I$505,$A22)))</f>
        <v/>
      </c>
      <c r="C22" s="45">
        <f>IF($A22="","",IFERROR($B22/COUNTIFS(Appointments!$A$6:$A$505,"&lt;&gt;",Appointments!$H$6:$H$505,"&gt;="&amp;$B$4,Appointments!$H$6:$H$505,"&lt;"&amp;($E$4+1),Appointments!$G$6:$G$505,"Canceled"),0))</f>
        <v/>
      </c>
      <c r="E22" s="16">
        <f>Lists!A12</f>
        <v/>
      </c>
      <c r="F22" s="17">
        <f>IF($E22="","",IF(OR($B$4="",$E$4="",$B$4&gt;$E$4),"",COUNTIFS(Appointments!$A$6:$A$505,"&lt;&gt;",Appointments!$H$6:$H$505,"&gt;="&amp;$B$4,Appointments!$H$6:$H$505,"&lt;"&amp;($E$4+1),Appointments!$B$6:$B$505,$E22)))</f>
        <v/>
      </c>
      <c r="G22" s="17">
        <f>IF($E22="","",IF(OR($B$4="",$E$4="",$B$4&gt;$E$4),"",COUNTIFS(Appointments!$A$6:$A$505,"&lt;&gt;",Appointments!$H$6:$H$505,"&gt;="&amp;$B$4,Appointments!$H$6:$H$505,"&lt;"&amp;($E$4+1),Appointments!$B$6:$B$505,$E22,Appointments!$G$6:$G$505,"Canceled")))</f>
        <v/>
      </c>
      <c r="H22" s="45">
        <f>IF($E22="","",IFERROR($G22/$F22,0))</f>
        <v/>
      </c>
    </row>
    <row r="23">
      <c r="A23" s="13">
        <f>Lists!A39</f>
        <v/>
      </c>
      <c r="B23" s="14">
        <f>IF($A23="","",IF(OR($B$4="",$E$4="",$B$4&gt;$E$4),"",COUNTIFS(Appointments!$A$6:$A$505,"&lt;&gt;",Appointments!$H$6:$H$505,"&gt;="&amp;$B$4,Appointments!$H$6:$H$505,"&lt;"&amp;($E$4+1),Appointments!$G$6:$G$505,"Canceled",Appointments!$I$6:$I$505,$A23)))</f>
        <v/>
      </c>
      <c r="C23" s="44">
        <f>IF($A23="","",IFERROR($B23/COUNTIFS(Appointments!$A$6:$A$505,"&lt;&gt;",Appointments!$H$6:$H$505,"&gt;="&amp;$B$4,Appointments!$H$6:$H$505,"&lt;"&amp;($E$4+1),Appointments!$G$6:$G$505,"Canceled"),0))</f>
        <v/>
      </c>
      <c r="E23" s="13">
        <f>Lists!A13</f>
        <v/>
      </c>
      <c r="F23" s="14">
        <f>IF($E23="","",IF(OR($B$4="",$E$4="",$B$4&gt;$E$4),"",COUNTIFS(Appointments!$A$6:$A$505,"&lt;&gt;",Appointments!$H$6:$H$505,"&gt;="&amp;$B$4,Appointments!$H$6:$H$505,"&lt;"&amp;($E$4+1),Appointments!$B$6:$B$505,$E23)))</f>
        <v/>
      </c>
      <c r="G23" s="14">
        <f>IF($E23="","",IF(OR($B$4="",$E$4="",$B$4&gt;$E$4),"",COUNTIFS(Appointments!$A$6:$A$505,"&lt;&gt;",Appointments!$H$6:$H$505,"&gt;="&amp;$B$4,Appointments!$H$6:$H$505,"&lt;"&amp;($E$4+1),Appointments!$B$6:$B$505,$E23,Appointments!$G$6:$G$505,"Canceled")))</f>
        <v/>
      </c>
      <c r="H23" s="44">
        <f>IF($E23="","",IFERROR($G23/$F23,0))</f>
        <v/>
      </c>
    </row>
    <row r="24">
      <c r="A24" s="16">
        <f>Lists!A40</f>
        <v/>
      </c>
      <c r="B24" s="17">
        <f>IF($A24="","",IF(OR($B$4="",$E$4="",$B$4&gt;$E$4),"",COUNTIFS(Appointments!$A$6:$A$505,"&lt;&gt;",Appointments!$H$6:$H$505,"&gt;="&amp;$B$4,Appointments!$H$6:$H$505,"&lt;"&amp;($E$4+1),Appointments!$G$6:$G$505,"Canceled",Appointments!$I$6:$I$505,$A24)))</f>
        <v/>
      </c>
      <c r="C24" s="45">
        <f>IF($A24="","",IFERROR($B24/COUNTIFS(Appointments!$A$6:$A$505,"&lt;&gt;",Appointments!$H$6:$H$505,"&gt;="&amp;$B$4,Appointments!$H$6:$H$505,"&lt;"&amp;($E$4+1),Appointments!$G$6:$G$505,"Canceled"),0))</f>
        <v/>
      </c>
      <c r="E24">
        <f>""</f>
        <v/>
      </c>
      <c r="G24">
        <f>""</f>
        <v/>
      </c>
      <c r="H24">
        <f>""</f>
        <v/>
      </c>
    </row>
    <row r="25">
      <c r="E25">
        <f>""</f>
        <v/>
      </c>
      <c r="G25">
        <f>""</f>
        <v/>
      </c>
      <c r="H25">
        <f>""</f>
        <v/>
      </c>
    </row>
    <row r="26">
      <c r="E26">
        <f>""</f>
        <v/>
      </c>
      <c r="G26">
        <f>""</f>
        <v/>
      </c>
      <c r="H26">
        <f>""</f>
        <v/>
      </c>
    </row>
    <row r="27">
      <c r="A27" s="12" t="inlineStr">
        <is>
          <t>Cancellation Lead-Time Band</t>
        </is>
      </c>
      <c r="B27" s="12" t="inlineStr">
        <is>
          <t>Canceled Appointments</t>
        </is>
      </c>
      <c r="C27" s="12" t="inlineStr">
        <is>
          <t>Percent of Cancellations</t>
        </is>
      </c>
      <c r="E27" s="19" t="inlineStr">
        <is>
          <t>Data Review</t>
        </is>
      </c>
      <c r="F27" s="19" t="n"/>
      <c r="G27" s="19">
        <f>""</f>
        <v/>
      </c>
      <c r="H27" s="19">
        <f>""</f>
        <v/>
      </c>
    </row>
    <row r="28">
      <c r="A28" s="16" t="inlineStr">
        <is>
          <t>Same day: under 24 hours</t>
        </is>
      </c>
      <c r="B28" s="17">
        <f>IF(OR($B$4="",$E$4="",$B$4&gt;$E$4),"",COUNTIFS(Appointments!$A$6:$A$505,"&lt;&gt;",Appointments!$H$6:$H$505,"&gt;="&amp;$B$4,Appointments!$H$6:$H$505,"&lt;"&amp;($E$4+1),Appointments!$G$6:$G$505,"Canceled",Appointments!$P$6:$P$505,$A28))</f>
        <v/>
      </c>
      <c r="C28" s="45">
        <f>IFERROR($B28/COUNTIFS(Appointments!$A$6:$A$505,"&lt;&gt;",Appointments!$H$6:$H$505,"&gt;="&amp;$B$4,Appointments!$H$6:$H$505,"&lt;"&amp;($E$4+1),Appointments!$G$6:$G$505,"Canceled"),0)</f>
        <v/>
      </c>
      <c r="E28" s="20" t="inlineStr">
        <is>
          <t>Rows with Alerts</t>
        </is>
      </c>
      <c r="F28" s="21">
        <f>COUNTIF(Appointments!$U$6:$U$505,"&lt;&gt;")</f>
        <v/>
      </c>
      <c r="G28" s="22">
        <f>""</f>
        <v/>
      </c>
      <c r="H28" s="22">
        <f>""</f>
        <v/>
      </c>
    </row>
    <row r="29">
      <c r="A29" s="13" t="inlineStr">
        <is>
          <t>1 day: 24 to under 48 hours</t>
        </is>
      </c>
      <c r="B29" s="14">
        <f>IF(OR($B$4="",$E$4="",$B$4&gt;$E$4),"",COUNTIFS(Appointments!$A$6:$A$505,"&lt;&gt;",Appointments!$H$6:$H$505,"&gt;="&amp;$B$4,Appointments!$H$6:$H$505,"&lt;"&amp;($E$4+1),Appointments!$G$6:$G$505,"Canceled",Appointments!$P$6:$P$505,$A29))</f>
        <v/>
      </c>
      <c r="C29" s="44">
        <f>IFERROR($B29/COUNTIFS(Appointments!$A$6:$A$505,"&lt;&gt;",Appointments!$H$6:$H$505,"&gt;="&amp;$B$4,Appointments!$H$6:$H$505,"&lt;"&amp;($E$4+1),Appointments!$G$6:$G$505,"Canceled"),0)</f>
        <v/>
      </c>
      <c r="E29" s="22" t="inlineStr">
        <is>
          <t>Review the Appointments sheet before distributing results.</t>
        </is>
      </c>
      <c r="F29" s="22">
        <f>""</f>
        <v/>
      </c>
      <c r="G29" s="22">
        <f>""</f>
        <v/>
      </c>
      <c r="H29" s="22">
        <f>""</f>
        <v/>
      </c>
    </row>
    <row r="30">
      <c r="A30" s="16" t="inlineStr">
        <is>
          <t>2–6 days: 48 to under 168 hours</t>
        </is>
      </c>
      <c r="B30" s="17">
        <f>IF(OR($B$4="",$E$4="",$B$4&gt;$E$4),"",COUNTIFS(Appointments!$A$6:$A$505,"&lt;&gt;",Appointments!$H$6:$H$505,"&gt;="&amp;$B$4,Appointments!$H$6:$H$505,"&lt;"&amp;($E$4+1),Appointments!$G$6:$G$505,"Canceled",Appointments!$P$6:$P$505,$A30))</f>
        <v/>
      </c>
      <c r="C30" s="45">
        <f>IFERROR($B30/COUNTIFS(Appointments!$A$6:$A$505,"&lt;&gt;",Appointments!$H$6:$H$505,"&gt;="&amp;$B$4,Appointments!$H$6:$H$505,"&lt;"&amp;($E$4+1),Appointments!$G$6:$G$505,"Canceled"),0)</f>
        <v/>
      </c>
      <c r="E30">
        <f>""</f>
        <v/>
      </c>
      <c r="F30">
        <f>""</f>
        <v/>
      </c>
      <c r="G30">
        <f>""</f>
        <v/>
      </c>
      <c r="H30">
        <f>""</f>
        <v/>
      </c>
    </row>
    <row r="31">
      <c r="A31" s="13" t="inlineStr">
        <is>
          <t>7 or more days</t>
        </is>
      </c>
      <c r="B31" s="14">
        <f>IF(OR($B$4="",$E$4="",$B$4&gt;$E$4),"",COUNTIFS(Appointments!$A$6:$A$505,"&lt;&gt;",Appointments!$H$6:$H$505,"&gt;="&amp;$B$4,Appointments!$H$6:$H$505,"&lt;"&amp;($E$4+1),Appointments!$G$6:$G$505,"Canceled",Appointments!$P$6:$P$505,$A31))</f>
        <v/>
      </c>
      <c r="C31" s="44">
        <f>IFERROR($B31/COUNTIFS(Appointments!$A$6:$A$505,"&lt;&gt;",Appointments!$H$6:$H$505,"&gt;="&amp;$B$4,Appointments!$H$6:$H$505,"&lt;"&amp;($E$4+1),Appointments!$G$6:$G$505,"Canceled"),0)</f>
        <v/>
      </c>
      <c r="E31">
        <f>""</f>
        <v/>
      </c>
      <c r="F31">
        <f>""</f>
        <v/>
      </c>
      <c r="G31">
        <f>""</f>
        <v/>
      </c>
      <c r="H31">
        <f>""</f>
        <v/>
      </c>
    </row>
    <row r="32">
      <c r="B32">
        <f>""</f>
        <v/>
      </c>
      <c r="C32">
        <f>""</f>
        <v/>
      </c>
      <c r="E32">
        <f>""</f>
        <v/>
      </c>
      <c r="F32">
        <f>""</f>
        <v/>
      </c>
      <c r="G32">
        <f>""</f>
        <v/>
      </c>
      <c r="H32">
        <f>""</f>
        <v/>
      </c>
    </row>
    <row r="33">
      <c r="A33" s="23">
        <f>IF(OR($B$4="",$E$4=""),"Enter both reporting dates.",IF($B$4&gt;$E$4,"Start Date must be on or before End Date.",IF(COUNTIFS(Appointments!$A$6:$A$505,"&lt;&gt;",Appointments!$H$6:$H$505,"&gt;="&amp;$B$4,Appointments!$H$6:$H$505,"&lt;"&amp;($E$4+1))=0,"No appointments fall within the selected period.","")))</f>
        <v/>
      </c>
      <c r="B33" s="23">
        <f>""</f>
        <v/>
      </c>
      <c r="C33" s="23">
        <f>""</f>
        <v/>
      </c>
      <c r="D33" s="23" t="n"/>
      <c r="E33" s="23">
        <f>""</f>
        <v/>
      </c>
      <c r="F33" s="23">
        <f>""</f>
        <v/>
      </c>
      <c r="G33" s="23">
        <f>""</f>
        <v/>
      </c>
      <c r="H33" s="23">
        <f>""</f>
        <v/>
      </c>
    </row>
    <row r="34">
      <c r="A34">
        <f>""</f>
        <v/>
      </c>
      <c r="B34">
        <f>""</f>
        <v/>
      </c>
      <c r="C34">
        <f>""</f>
        <v/>
      </c>
      <c r="E34">
        <f>""</f>
        <v/>
      </c>
      <c r="F34">
        <f>""</f>
        <v/>
      </c>
      <c r="G34">
        <f>""</f>
        <v/>
      </c>
      <c r="H34">
        <f>""</f>
        <v/>
      </c>
    </row>
    <row r="35">
      <c r="A35">
        <f>""</f>
        <v/>
      </c>
      <c r="B35">
        <f>""</f>
        <v/>
      </c>
      <c r="C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</row>
    <row r="36">
      <c r="A36">
        <f>""</f>
        <v/>
      </c>
      <c r="B36">
        <f>""</f>
        <v/>
      </c>
      <c r="C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</row>
    <row r="37">
      <c r="A37">
        <f>""</f>
        <v/>
      </c>
      <c r="B37">
        <f>""</f>
        <v/>
      </c>
      <c r="C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</row>
    <row r="38">
      <c r="A38">
        <f>""</f>
        <v/>
      </c>
      <c r="B38">
        <f>""</f>
        <v/>
      </c>
      <c r="C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</row>
    <row r="39">
      <c r="A39">
        <f>""</f>
        <v/>
      </c>
      <c r="B39">
        <f>""</f>
        <v/>
      </c>
      <c r="C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</row>
    <row r="40">
      <c r="A40">
        <f>""</f>
        <v/>
      </c>
      <c r="B40">
        <f>""</f>
        <v/>
      </c>
      <c r="C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</row>
    <row r="41">
      <c r="A41">
        <f>""</f>
        <v/>
      </c>
      <c r="B41">
        <f>""</f>
        <v/>
      </c>
      <c r="C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</row>
    <row r="42">
      <c r="A42">
        <f>""</f>
        <v/>
      </c>
      <c r="B42">
        <f>""</f>
        <v/>
      </c>
      <c r="C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</row>
    <row r="43">
      <c r="A43">
        <f>""</f>
        <v/>
      </c>
      <c r="B43">
        <f>""</f>
        <v/>
      </c>
      <c r="C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</row>
    <row r="44">
      <c r="A44">
        <f>""</f>
        <v/>
      </c>
      <c r="B44">
        <f>""</f>
        <v/>
      </c>
      <c r="C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</row>
    <row r="45">
      <c r="A45">
        <f>""</f>
        <v/>
      </c>
      <c r="B45">
        <f>""</f>
        <v/>
      </c>
      <c r="C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</row>
    <row r="46">
      <c r="A46">
        <f>""</f>
        <v/>
      </c>
      <c r="B46">
        <f>""</f>
        <v/>
      </c>
      <c r="C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</row>
    <row r="47">
      <c r="A47">
        <f>""</f>
        <v/>
      </c>
      <c r="B47">
        <f>""</f>
        <v/>
      </c>
      <c r="C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</row>
    <row r="48">
      <c r="A48">
        <f>""</f>
        <v/>
      </c>
      <c r="B48">
        <f>""</f>
        <v/>
      </c>
      <c r="C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</row>
    <row r="49">
      <c r="A49">
        <f>""</f>
        <v/>
      </c>
      <c r="B49">
        <f>""</f>
        <v/>
      </c>
      <c r="C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</row>
    <row r="50">
      <c r="A50">
        <f>""</f>
        <v/>
      </c>
      <c r="B50">
        <f>""</f>
        <v/>
      </c>
      <c r="C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</row>
    <row r="51">
      <c r="A51">
        <f>""</f>
        <v/>
      </c>
      <c r="B51">
        <f>""</f>
        <v/>
      </c>
      <c r="C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</row>
    <row r="52">
      <c r="A52">
        <f>""</f>
        <v/>
      </c>
      <c r="B52">
        <f>""</f>
        <v/>
      </c>
      <c r="C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</row>
    <row r="53">
      <c r="A53">
        <f>""</f>
        <v/>
      </c>
      <c r="B53">
        <f>""</f>
        <v/>
      </c>
      <c r="C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</row>
    <row r="54">
      <c r="A54">
        <f>""</f>
        <v/>
      </c>
      <c r="B54">
        <f>""</f>
        <v/>
      </c>
      <c r="C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</row>
    <row r="55">
      <c r="A55">
        <f>""</f>
        <v/>
      </c>
      <c r="B55">
        <f>""</f>
        <v/>
      </c>
      <c r="C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</row>
    <row r="56">
      <c r="A56">
        <f>""</f>
        <v/>
      </c>
      <c r="B56">
        <f>""</f>
        <v/>
      </c>
      <c r="C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</row>
    <row r="57">
      <c r="A57">
        <f>""</f>
        <v/>
      </c>
      <c r="B57">
        <f>""</f>
        <v/>
      </c>
      <c r="C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</row>
    <row r="58">
      <c r="A58">
        <f>""</f>
        <v/>
      </c>
      <c r="B58">
        <f>""</f>
        <v/>
      </c>
      <c r="C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</row>
    <row r="59">
      <c r="A59">
        <f>""</f>
        <v/>
      </c>
      <c r="B59">
        <f>""</f>
        <v/>
      </c>
      <c r="C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</row>
    <row r="60">
      <c r="A60">
        <f>""</f>
        <v/>
      </c>
      <c r="B60">
        <f>""</f>
        <v/>
      </c>
      <c r="C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</row>
    <row r="61">
      <c r="A61">
        <f>""</f>
        <v/>
      </c>
      <c r="B61">
        <f>""</f>
        <v/>
      </c>
      <c r="C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</row>
    <row r="62">
      <c r="A62">
        <f>""</f>
        <v/>
      </c>
      <c r="B62">
        <f>""</f>
        <v/>
      </c>
      <c r="C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</row>
    <row r="63">
      <c r="A63">
        <f>""</f>
        <v/>
      </c>
      <c r="B63">
        <f>""</f>
        <v/>
      </c>
      <c r="C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</row>
    <row r="64">
      <c r="A64">
        <f>""</f>
        <v/>
      </c>
      <c r="B64">
        <f>""</f>
        <v/>
      </c>
      <c r="C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</row>
    <row r="65">
      <c r="A65">
        <f>""</f>
        <v/>
      </c>
      <c r="B65">
        <f>""</f>
        <v/>
      </c>
      <c r="C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</row>
    <row r="66">
      <c r="A66">
        <f>""</f>
        <v/>
      </c>
      <c r="B66">
        <f>""</f>
        <v/>
      </c>
      <c r="C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</row>
    <row r="67">
      <c r="A67">
        <f>""</f>
        <v/>
      </c>
      <c r="B67">
        <f>""</f>
        <v/>
      </c>
      <c r="C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</row>
    <row r="68">
      <c r="A68">
        <f>""</f>
        <v/>
      </c>
      <c r="B68">
        <f>""</f>
        <v/>
      </c>
      <c r="C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</row>
    <row r="69">
      <c r="A69">
        <f>""</f>
        <v/>
      </c>
      <c r="B69">
        <f>""</f>
        <v/>
      </c>
      <c r="C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</row>
    <row r="70">
      <c r="A70">
        <f>""</f>
        <v/>
      </c>
      <c r="B70">
        <f>""</f>
        <v/>
      </c>
      <c r="C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</row>
    <row r="71">
      <c r="A71">
        <f>""</f>
        <v/>
      </c>
      <c r="B71">
        <f>""</f>
        <v/>
      </c>
      <c r="C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</row>
    <row r="72">
      <c r="A72">
        <f>""</f>
        <v/>
      </c>
      <c r="B72">
        <f>""</f>
        <v/>
      </c>
      <c r="C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</row>
    <row r="73">
      <c r="A73">
        <f>""</f>
        <v/>
      </c>
      <c r="B73">
        <f>""</f>
        <v/>
      </c>
      <c r="C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</row>
    <row r="74">
      <c r="A74">
        <f>""</f>
        <v/>
      </c>
      <c r="B74">
        <f>""</f>
        <v/>
      </c>
      <c r="C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</row>
    <row r="75">
      <c r="A75">
        <f>""</f>
        <v/>
      </c>
      <c r="B75">
        <f>""</f>
        <v/>
      </c>
      <c r="C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</row>
    <row r="76">
      <c r="A76">
        <f>""</f>
        <v/>
      </c>
      <c r="B76">
        <f>""</f>
        <v/>
      </c>
      <c r="C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</row>
    <row r="77">
      <c r="A77">
        <f>""</f>
        <v/>
      </c>
      <c r="B77">
        <f>""</f>
        <v/>
      </c>
      <c r="C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</row>
    <row r="78">
      <c r="A78">
        <f>""</f>
        <v/>
      </c>
      <c r="B78">
        <f>""</f>
        <v/>
      </c>
      <c r="C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</row>
    <row r="79">
      <c r="A79">
        <f>""</f>
        <v/>
      </c>
      <c r="B79">
        <f>""</f>
        <v/>
      </c>
      <c r="C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</row>
    <row r="80">
      <c r="A80">
        <f>""</f>
        <v/>
      </c>
      <c r="B80">
        <f>""</f>
        <v/>
      </c>
      <c r="C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</row>
    <row r="81">
      <c r="A81">
        <f>""</f>
        <v/>
      </c>
      <c r="B81">
        <f>""</f>
        <v/>
      </c>
      <c r="C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</row>
    <row r="82">
      <c r="A82">
        <f>""</f>
        <v/>
      </c>
      <c r="B82">
        <f>""</f>
        <v/>
      </c>
      <c r="C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</row>
    <row r="83">
      <c r="A83">
        <f>""</f>
        <v/>
      </c>
      <c r="B83">
        <f>""</f>
        <v/>
      </c>
      <c r="C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</row>
    <row r="84">
      <c r="A84">
        <f>""</f>
        <v/>
      </c>
      <c r="B84">
        <f>""</f>
        <v/>
      </c>
      <c r="C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</row>
    <row r="85">
      <c r="A85">
        <f>""</f>
        <v/>
      </c>
      <c r="B85">
        <f>""</f>
        <v/>
      </c>
      <c r="C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</row>
    <row r="86">
      <c r="A86">
        <f>""</f>
        <v/>
      </c>
      <c r="B86">
        <f>""</f>
        <v/>
      </c>
      <c r="C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</row>
    <row r="87">
      <c r="A87">
        <f>""</f>
        <v/>
      </c>
      <c r="B87">
        <f>""</f>
        <v/>
      </c>
      <c r="C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</row>
    <row r="88">
      <c r="A88">
        <f>""</f>
        <v/>
      </c>
      <c r="B88">
        <f>""</f>
        <v/>
      </c>
      <c r="C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</row>
    <row r="89">
      <c r="A89">
        <f>""</f>
        <v/>
      </c>
      <c r="B89">
        <f>""</f>
        <v/>
      </c>
      <c r="C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</row>
    <row r="90">
      <c r="A90">
        <f>""</f>
        <v/>
      </c>
      <c r="B90">
        <f>""</f>
        <v/>
      </c>
      <c r="C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</row>
    <row r="91">
      <c r="A91">
        <f>""</f>
        <v/>
      </c>
      <c r="B91">
        <f>""</f>
        <v/>
      </c>
      <c r="C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</row>
    <row r="92">
      <c r="A92">
        <f>""</f>
        <v/>
      </c>
      <c r="B92">
        <f>""</f>
        <v/>
      </c>
      <c r="C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</row>
    <row r="93">
      <c r="A93">
        <f>""</f>
        <v/>
      </c>
      <c r="B93">
        <f>""</f>
        <v/>
      </c>
      <c r="C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</row>
    <row r="94">
      <c r="A94">
        <f>""</f>
        <v/>
      </c>
      <c r="B94">
        <f>""</f>
        <v/>
      </c>
      <c r="C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</row>
    <row r="95">
      <c r="A95">
        <f>""</f>
        <v/>
      </c>
      <c r="B95">
        <f>""</f>
        <v/>
      </c>
      <c r="C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</row>
    <row r="96">
      <c r="A96">
        <f>""</f>
        <v/>
      </c>
      <c r="B96">
        <f>""</f>
        <v/>
      </c>
      <c r="C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</row>
    <row r="97">
      <c r="A97">
        <f>""</f>
        <v/>
      </c>
      <c r="B97">
        <f>""</f>
        <v/>
      </c>
      <c r="C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</row>
    <row r="98">
      <c r="A98">
        <f>""</f>
        <v/>
      </c>
      <c r="B98">
        <f>""</f>
        <v/>
      </c>
      <c r="C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</row>
    <row r="99">
      <c r="A99">
        <f>""</f>
        <v/>
      </c>
      <c r="B99">
        <f>""</f>
        <v/>
      </c>
      <c r="C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</row>
    <row r="100">
      <c r="A100">
        <f>""</f>
        <v/>
      </c>
      <c r="B100">
        <f>""</f>
        <v/>
      </c>
      <c r="C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</row>
    <row r="101">
      <c r="A101">
        <f>""</f>
        <v/>
      </c>
      <c r="B101">
        <f>""</f>
        <v/>
      </c>
      <c r="C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</row>
  </sheetData>
  <mergeCells count="1">
    <mergeCell ref="A1:H1"/>
  </mergeCells>
  <conditionalFormatting sqref="B4">
    <cfRule type="expression" priority="1" dxfId="0">
      <formula>B4=""</formula>
    </cfRule>
  </conditionalFormatting>
  <conditionalFormatting sqref="E4">
    <cfRule type="expression" priority="2" dxfId="0">
      <formula>E4=""</formula>
    </cfRule>
  </conditionalFormatting>
  <conditionalFormatting sqref="B4 E4">
    <cfRule type="expression" priority="3" dxfId="1">
      <formula>AND($B$4&lt;&gt;"",$E$4&lt;&gt;"",$B$4&gt;$E$4)</formula>
    </cfRule>
  </conditionalFormatting>
  <conditionalFormatting sqref="F28">
    <cfRule type="cellIs" priority="4" operator="greaterThan" dxfId="1">
      <formula>0</formula>
    </cfRule>
    <cfRule type="cellIs" priority="5" operator="equal" dxfId="2">
      <formula>0</formula>
    </cfRule>
  </conditionalFormatting>
  <conditionalFormatting sqref="A33:H33">
    <cfRule type="expression" priority="6" dxfId="1">
      <formula>$A$33&lt;&gt;""</formula>
    </cfRule>
  </conditionalFormatting>
  <dataValidations count="1">
    <dataValidation sqref="B4 E4" showDropDown="0" showInputMessage="1" showErrorMessage="1" allowBlank="0" errorTitle="Invalid date" error="Enter a date from 01/01/2020 through 12/31/2035." promptTitle="Reporting date" prompt="Enter the reporting period as mm/dd/yyyy." type="date" operator="between">
      <formula1>DATE(2020,1,1)</formula1>
      <formula2>DATE(2035,12,31)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19" customWidth="1" min="3" max="3"/>
    <col width="21" customWidth="1" min="4" max="4"/>
    <col width="22" customWidth="1" min="5" max="5"/>
    <col width="20" customWidth="1" min="6" max="6"/>
    <col width="19" customWidth="1" min="7" max="7"/>
    <col width="22" customWidth="1" min="8" max="8"/>
    <col width="24" customWidth="1" min="9" max="9"/>
    <col width="22" customWidth="1" min="10" max="10"/>
    <col width="27" customWidth="1" min="11" max="11"/>
    <col width="22" customWidth="1" min="12" max="12"/>
    <col width="23" customWidth="1" min="13" max="13"/>
    <col width="36" customWidth="1" min="14" max="14"/>
    <col width="21" customWidth="1" min="15" max="15"/>
    <col width="31" customWidth="1" min="16" max="16"/>
    <col width="19" customWidth="1" min="17" max="17"/>
    <col width="15" customWidth="1" min="18" max="18"/>
    <col width="15" customWidth="1" min="19" max="19"/>
    <col width="17" customWidth="1" min="20" max="20"/>
    <col width="43" customWidth="1" min="21" max="21"/>
  </cols>
  <sheetData>
    <row r="1" ht="28" customHeight="1">
      <c r="A1" s="1" t="inlineStr">
        <is>
          <t>Appointment Detail</t>
        </is>
      </c>
    </row>
    <row r="2">
      <c r="A2" s="2" t="inlineStr">
        <is>
          <t>Enter one row per appointment. Do not enter patient names or clinical information.</t>
        </is>
      </c>
    </row>
    <row r="5" ht="36" customHeight="1">
      <c r="A5" s="12" t="inlineStr">
        <is>
          <t>Appointment ID</t>
        </is>
      </c>
      <c r="B5" s="12" t="inlineStr">
        <is>
          <t>Clinic</t>
        </is>
      </c>
      <c r="C5" s="12" t="inlineStr">
        <is>
          <t>Service Line</t>
        </is>
      </c>
      <c r="D5" s="12" t="inlineStr">
        <is>
          <t>Provider Role</t>
        </is>
      </c>
      <c r="E5" s="12" t="inlineStr">
        <is>
          <t>Visit Type</t>
        </is>
      </c>
      <c r="F5" s="12" t="inlineStr">
        <is>
          <t>Booking Channel</t>
        </is>
      </c>
      <c r="G5" s="12" t="inlineStr">
        <is>
          <t>Appointment Status</t>
        </is>
      </c>
      <c r="H5" s="12" t="inlineStr">
        <is>
          <t>Scheduled Start</t>
        </is>
      </c>
      <c r="I5" s="12" t="inlineStr">
        <is>
          <t>Cancellation Reason</t>
        </is>
      </c>
      <c r="J5" s="12" t="inlineStr">
        <is>
          <t>Canceled At</t>
        </is>
      </c>
      <c r="K5" s="12" t="inlineStr">
        <is>
          <t>Rescheduled Appointment ID</t>
        </is>
      </c>
      <c r="L5" s="12" t="inlineStr">
        <is>
          <t>Rescheduled Start</t>
        </is>
      </c>
      <c r="M5" s="12" t="inlineStr">
        <is>
          <t>Avoidable Cancellation</t>
        </is>
      </c>
      <c r="N5" s="12" t="inlineStr">
        <is>
          <t>Operational Notes</t>
        </is>
      </c>
      <c r="O5" s="12" t="inlineStr">
        <is>
          <t>Cancellation Lead Hours</t>
        </is>
      </c>
      <c r="P5" s="12" t="inlineStr">
        <is>
          <t>Cancellation Lead-Time Band</t>
        </is>
      </c>
      <c r="Q5" s="12" t="inlineStr">
        <is>
          <t>Appointment Month</t>
        </is>
      </c>
      <c r="R5" s="12" t="inlineStr">
        <is>
          <t>Canceled Flag</t>
        </is>
      </c>
      <c r="S5" s="12" t="inlineStr">
        <is>
          <t>No-Show Flag</t>
        </is>
      </c>
      <c r="T5" s="12" t="inlineStr">
        <is>
          <t>Rescheduled Flag</t>
        </is>
      </c>
      <c r="U5" s="12" t="inlineStr">
        <is>
          <t>Data Quality Alert</t>
        </is>
      </c>
    </row>
    <row r="6">
      <c r="A6" s="24" t="inlineStr">
        <is>
          <t>APPT-FX-260701</t>
        </is>
      </c>
      <c r="B6" s="24" t="inlineStr">
        <is>
          <t>Pine Harbor Clinic</t>
        </is>
      </c>
      <c r="C6" s="24" t="inlineStr">
        <is>
          <t>Primary Care</t>
        </is>
      </c>
      <c r="D6" s="24" t="inlineStr">
        <is>
          <t>Physician</t>
        </is>
      </c>
      <c r="E6" s="24" t="inlineStr">
        <is>
          <t>Established Visit</t>
        </is>
      </c>
      <c r="F6" s="24" t="inlineStr">
        <is>
          <t>Phone</t>
        </is>
      </c>
      <c r="G6" s="24" t="inlineStr">
        <is>
          <t>Completed</t>
        </is>
      </c>
      <c r="H6" s="46" t="n">
        <v>46211.375</v>
      </c>
      <c r="I6" s="24" t="n"/>
      <c r="J6" s="46" t="n"/>
      <c r="K6" s="24" t="n"/>
      <c r="L6" s="46" t="n"/>
      <c r="M6" s="24" t="n"/>
      <c r="N6" s="26" t="inlineStr">
        <is>
          <t>Completed as scheduled</t>
        </is>
      </c>
      <c r="O6" s="47">
        <f>IF($A6="","",IF(OR($G6&lt;&gt;"Canceled",NOT(ISNUMBER($H6)),NOT(ISNUMBER($J6))),"",($H6-$J6)*24))</f>
        <v/>
      </c>
      <c r="P6" s="28">
        <f>IF($A6="","",IF($G6&lt;&gt;"Canceled","",IF(NOT(ISNUMBER($O6)),"",IF($O6&lt;0,"Invalid timing",IF($O6&lt;24,"Same day: under 24 hours",IF($O6&lt;48,"1 day: 24 to under 48 hours",IF($O6&lt;168,"2–6 days: 48 to under 168 hours","7 or more days")))))))</f>
        <v/>
      </c>
      <c r="Q6" s="48">
        <f>IF($A6="","",IF(NOT(ISNUMBER($H6)),"",DATE(YEAR($H6),MONTH($H6),1)))</f>
        <v/>
      </c>
      <c r="R6" s="30">
        <f>IF($A6="","",IF($G6="Canceled",1,0))</f>
        <v/>
      </c>
      <c r="S6" s="30">
        <f>IF($A6="","",IF($G6="No-show",1,0))</f>
        <v/>
      </c>
      <c r="T6" s="30">
        <f>IF($A6="","",IF(AND($G6="Canceled",OR($K6&lt;&gt;"",ISNUMBER($L6))),1,0))</f>
        <v/>
      </c>
      <c r="U6" s="28">
        <f>IF($A6="","",IF(COUNTIF($A$6:$A$505,$A6)&gt;1,"Duplicate Appointment ID",IF($B6="","Clinic is required",IF($G6="","Appointment Status is required",IF(NOT(ISNUMBER($H6)),"Scheduled Start is required",IF(AND($G6="Canceled",$I6=""),"Cancellation Reason is required",IF(AND($G6="Canceled",NOT(ISNUMBER($J6))),"Canceled At is required",IF(AND($G6="Canceled",ISNUMBER($J6),ISNUMBER($H6),$J6&gt;$H6),"Canceled At is after Scheduled Start",IF(AND($G6&lt;&gt;"Canceled",OR($I6&lt;&gt;"",ISNUMBER($J6))),"Cancellation details entered for non-canceled status",IF(AND($K6&lt;&gt;"",NOT(ISNUMBER($L6))),"Rescheduled Start is required",IF(AND(ISNUMBER($L6),$K6=""),"Rescheduled Appointment ID is required",IF(AND($G6="Canceled",$M6=""),"Avoidable Cancellation review is required","")))))))))))</f>
        <v/>
      </c>
    </row>
    <row r="7">
      <c r="A7" s="31" t="inlineStr">
        <is>
          <t>APPT-FX-260702</t>
        </is>
      </c>
      <c r="B7" s="31" t="inlineStr">
        <is>
          <t>Red Maple Medical Office</t>
        </is>
      </c>
      <c r="C7" s="31" t="inlineStr">
        <is>
          <t>Cardiology</t>
        </is>
      </c>
      <c r="D7" s="31" t="inlineStr">
        <is>
          <t>Nurse Practitioner</t>
        </is>
      </c>
      <c r="E7" s="31" t="inlineStr">
        <is>
          <t>New Patient Visit</t>
        </is>
      </c>
      <c r="F7" s="31" t="inlineStr">
        <is>
          <t>Patient Portal</t>
        </is>
      </c>
      <c r="G7" s="31" t="inlineStr">
        <is>
          <t>Canceled</t>
        </is>
      </c>
      <c r="H7" s="49" t="n">
        <v>46213.60416666666</v>
      </c>
      <c r="I7" s="31" t="inlineStr">
        <is>
          <t>Transportation Issue</t>
        </is>
      </c>
      <c r="J7" s="49" t="n">
        <v>46212.66666666666</v>
      </c>
      <c r="K7" s="31" t="inlineStr">
        <is>
          <t>APPT-FX-260711</t>
        </is>
      </c>
      <c r="L7" s="49" t="n">
        <v>46225.54166666666</v>
      </c>
      <c r="M7" s="31" t="inlineStr">
        <is>
          <t>No</t>
        </is>
      </c>
      <c r="N7" s="33" t="inlineStr">
        <is>
          <t>Rebooked by scheduling team</t>
        </is>
      </c>
      <c r="O7" s="47">
        <f>IF($A7="","",IF(OR($G7&lt;&gt;"Canceled",NOT(ISNUMBER($H7)),NOT(ISNUMBER($J7))),"",($H7-$J7)*24))</f>
        <v/>
      </c>
      <c r="P7" s="28">
        <f>IF($A7="","",IF($G7&lt;&gt;"Canceled","",IF(NOT(ISNUMBER($O7)),"",IF($O7&lt;0,"Invalid timing",IF($O7&lt;24,"Same day: under 24 hours",IF($O7&lt;48,"1 day: 24 to under 48 hours",IF($O7&lt;168,"2–6 days: 48 to under 168 hours","7 or more days")))))))</f>
        <v/>
      </c>
      <c r="Q7" s="48">
        <f>IF($A7="","",IF(NOT(ISNUMBER($H7)),"",DATE(YEAR($H7),MONTH($H7),1)))</f>
        <v/>
      </c>
      <c r="R7" s="30">
        <f>IF($A7="","",IF($G7="Canceled",1,0))</f>
        <v/>
      </c>
      <c r="S7" s="30">
        <f>IF($A7="","",IF($G7="No-show",1,0))</f>
        <v/>
      </c>
      <c r="T7" s="30">
        <f>IF($A7="","",IF(AND($G7="Canceled",OR($K7&lt;&gt;"",ISNUMBER($L7))),1,0))</f>
        <v/>
      </c>
      <c r="U7" s="28">
        <f>IF($A7="","",IF(COUNTIF($A$6:$A$505,$A7)&gt;1,"Duplicate Appointment ID",IF($B7="","Clinic is required",IF($G7="","Appointment Status is required",IF(NOT(ISNUMBER($H7)),"Scheduled Start is required",IF(AND($G7="Canceled",$I7=""),"Cancellation Reason is required",IF(AND($G7="Canceled",NOT(ISNUMBER($J7))),"Canceled At is required",IF(AND($G7="Canceled",ISNUMBER($J7),ISNUMBER($H7),$J7&gt;$H7),"Canceled At is after Scheduled Start",IF(AND($G7&lt;&gt;"Canceled",OR($I7&lt;&gt;"",ISNUMBER($J7))),"Cancellation details entered for non-canceled status",IF(AND($K7&lt;&gt;"",NOT(ISNUMBER($L7))),"Rescheduled Start is required",IF(AND(ISNUMBER($L7),$K7=""),"Rescheduled Appointment ID is required",IF(AND($G7="Canceled",$M7=""),"Avoidable Cancellation review is required","")))))))))))</f>
        <v/>
      </c>
    </row>
    <row r="8">
      <c r="A8" s="24" t="inlineStr">
        <is>
          <t>APPT-FX-260703</t>
        </is>
      </c>
      <c r="B8" s="24" t="inlineStr">
        <is>
          <t>Cedar Ridge Clinic</t>
        </is>
      </c>
      <c r="C8" s="24" t="inlineStr">
        <is>
          <t>Orthopedics</t>
        </is>
      </c>
      <c r="D8" s="24" t="inlineStr">
        <is>
          <t>Physician Assistant</t>
        </is>
      </c>
      <c r="E8" s="24" t="inlineStr">
        <is>
          <t>Follow-Up Visit</t>
        </is>
      </c>
      <c r="F8" s="24" t="inlineStr">
        <is>
          <t>Phone</t>
        </is>
      </c>
      <c r="G8" s="24" t="inlineStr">
        <is>
          <t>Canceled</t>
        </is>
      </c>
      <c r="H8" s="46" t="n">
        <v>46218.41666666666</v>
      </c>
      <c r="I8" s="24" t="inlineStr">
        <is>
          <t>Schedule Conflict</t>
        </is>
      </c>
      <c r="J8" s="46" t="n">
        <v>46211.41666666666</v>
      </c>
      <c r="K8" s="24" t="n"/>
      <c r="L8" s="46" t="n"/>
      <c r="M8" s="24" t="inlineStr">
        <is>
          <t>No</t>
        </is>
      </c>
      <c r="N8" s="26" t="inlineStr">
        <is>
          <t>Patient declined immediate rebooking</t>
        </is>
      </c>
      <c r="O8" s="47">
        <f>IF($A8="","",IF(OR($G8&lt;&gt;"Canceled",NOT(ISNUMBER($H8)),NOT(ISNUMBER($J8))),"",($H8-$J8)*24))</f>
        <v/>
      </c>
      <c r="P8" s="28">
        <f>IF($A8="","",IF($G8&lt;&gt;"Canceled","",IF(NOT(ISNUMBER($O8)),"",IF($O8&lt;0,"Invalid timing",IF($O8&lt;24,"Same day: under 24 hours",IF($O8&lt;48,"1 day: 24 to under 48 hours",IF($O8&lt;168,"2–6 days: 48 to under 168 hours","7 or more days")))))))</f>
        <v/>
      </c>
      <c r="Q8" s="48">
        <f>IF($A8="","",IF(NOT(ISNUMBER($H8)),"",DATE(YEAR($H8),MONTH($H8),1)))</f>
        <v/>
      </c>
      <c r="R8" s="30">
        <f>IF($A8="","",IF($G8="Canceled",1,0))</f>
        <v/>
      </c>
      <c r="S8" s="30">
        <f>IF($A8="","",IF($G8="No-show",1,0))</f>
        <v/>
      </c>
      <c r="T8" s="30">
        <f>IF($A8="","",IF(AND($G8="Canceled",OR($K8&lt;&gt;"",ISNUMBER($L8))),1,0))</f>
        <v/>
      </c>
      <c r="U8" s="28">
        <f>IF($A8="","",IF(COUNTIF($A$6:$A$505,$A8)&gt;1,"Duplicate Appointment ID",IF($B8="","Clinic is required",IF($G8="","Appointment Status is required",IF(NOT(ISNUMBER($H8)),"Scheduled Start is required",IF(AND($G8="Canceled",$I8=""),"Cancellation Reason is required",IF(AND($G8="Canceled",NOT(ISNUMBER($J8))),"Canceled At is required",IF(AND($G8="Canceled",ISNUMBER($J8),ISNUMBER($H8),$J8&gt;$H8),"Canceled At is after Scheduled Start",IF(AND($G8&lt;&gt;"Canceled",OR($I8&lt;&gt;"",ISNUMBER($J8))),"Cancellation details entered for non-canceled status",IF(AND($K8&lt;&gt;"",NOT(ISNUMBER($L8))),"Rescheduled Start is required",IF(AND(ISNUMBER($L8),$K8=""),"Rescheduled Appointment ID is required",IF(AND($G8="Canceled",$M8=""),"Avoidable Cancellation review is required","")))))))))))</f>
        <v/>
      </c>
    </row>
    <row r="9">
      <c r="A9" s="31" t="inlineStr">
        <is>
          <t>APPT-FX-260704</t>
        </is>
      </c>
      <c r="B9" s="31" t="inlineStr">
        <is>
          <t>Bluebird Family Practice</t>
        </is>
      </c>
      <c r="C9" s="31" t="inlineStr">
        <is>
          <t>Primary Care</t>
        </is>
      </c>
      <c r="D9" s="31" t="inlineStr">
        <is>
          <t>Physician</t>
        </is>
      </c>
      <c r="E9" s="31" t="inlineStr">
        <is>
          <t>Annual Wellness Visit</t>
        </is>
      </c>
      <c r="F9" s="31" t="inlineStr">
        <is>
          <t>Patient Portal</t>
        </is>
      </c>
      <c r="G9" s="31" t="inlineStr">
        <is>
          <t>No-show</t>
        </is>
      </c>
      <c r="H9" s="49" t="n">
        <v>46224.35416666666</v>
      </c>
      <c r="I9" s="31" t="n"/>
      <c r="J9" s="49" t="n"/>
      <c r="K9" s="31" t="n"/>
      <c r="L9" s="49" t="n"/>
      <c r="M9" s="31" t="n"/>
      <c r="N9" s="33" t="inlineStr">
        <is>
          <t>Outreach attempt documented separately</t>
        </is>
      </c>
      <c r="O9" s="47">
        <f>IF($A9="","",IF(OR($G9&lt;&gt;"Canceled",NOT(ISNUMBER($H9)),NOT(ISNUMBER($J9))),"",($H9-$J9)*24))</f>
        <v/>
      </c>
      <c r="P9" s="28">
        <f>IF($A9="","",IF($G9&lt;&gt;"Canceled","",IF(NOT(ISNUMBER($O9)),"",IF($O9&lt;0,"Invalid timing",IF($O9&lt;24,"Same day: under 24 hours",IF($O9&lt;48,"1 day: 24 to under 48 hours",IF($O9&lt;168,"2–6 days: 48 to under 168 hours","7 or more days")))))))</f>
        <v/>
      </c>
      <c r="Q9" s="48">
        <f>IF($A9="","",IF(NOT(ISNUMBER($H9)),"",DATE(YEAR($H9),MONTH($H9),1)))</f>
        <v/>
      </c>
      <c r="R9" s="30">
        <f>IF($A9="","",IF($G9="Canceled",1,0))</f>
        <v/>
      </c>
      <c r="S9" s="30">
        <f>IF($A9="","",IF($G9="No-show",1,0))</f>
        <v/>
      </c>
      <c r="T9" s="30">
        <f>IF($A9="","",IF(AND($G9="Canceled",OR($K9&lt;&gt;"",ISNUMBER($L9))),1,0))</f>
        <v/>
      </c>
      <c r="U9" s="28">
        <f>IF($A9="","",IF(COUNTIF($A$6:$A$505,$A9)&gt;1,"Duplicate Appointment ID",IF($B9="","Clinic is required",IF($G9="","Appointment Status is required",IF(NOT(ISNUMBER($H9)),"Scheduled Start is required",IF(AND($G9="Canceled",$I9=""),"Cancellation Reason is required",IF(AND($G9="Canceled",NOT(ISNUMBER($J9))),"Canceled At is required",IF(AND($G9="Canceled",ISNUMBER($J9),ISNUMBER($H9),$J9&gt;$H9),"Canceled At is after Scheduled Start",IF(AND($G9&lt;&gt;"Canceled",OR($I9&lt;&gt;"",ISNUMBER($J9))),"Cancellation details entered for non-canceled status",IF(AND($K9&lt;&gt;"",NOT(ISNUMBER($L9))),"Rescheduled Start is required",IF(AND(ISNUMBER($L9),$K9=""),"Rescheduled Appointment ID is required",IF(AND($G9="Canceled",$M9=""),"Avoidable Cancellation review is required","")))))))))))</f>
        <v/>
      </c>
    </row>
    <row r="10">
      <c r="A10" s="24" t="inlineStr">
        <is>
          <t>APPT-FX-260705</t>
        </is>
      </c>
      <c r="B10" s="24" t="inlineStr">
        <is>
          <t>Pine Harbor Clinic</t>
        </is>
      </c>
      <c r="C10" s="24" t="inlineStr">
        <is>
          <t>Dermatology</t>
        </is>
      </c>
      <c r="D10" s="24" t="inlineStr">
        <is>
          <t>Physician</t>
        </is>
      </c>
      <c r="E10" s="24" t="inlineStr">
        <is>
          <t>Procedure</t>
        </is>
      </c>
      <c r="F10" s="24" t="inlineStr">
        <is>
          <t>Staff Scheduled</t>
        </is>
      </c>
      <c r="G10" s="24" t="inlineStr">
        <is>
          <t>Canceled</t>
        </is>
      </c>
      <c r="H10" s="46" t="n">
        <v>46238.45833333334</v>
      </c>
      <c r="I10" s="24" t="inlineStr">
        <is>
          <t>Clinic Schedule Change</t>
        </is>
      </c>
      <c r="J10" s="46" t="n">
        <v>46234.625</v>
      </c>
      <c r="K10" s="24" t="inlineStr">
        <is>
          <t>APPT-FX-260714</t>
        </is>
      </c>
      <c r="L10" s="46" t="n">
        <v>46252.4375</v>
      </c>
      <c r="M10" s="24" t="inlineStr">
        <is>
          <t>Yes</t>
        </is>
      </c>
      <c r="N10" s="26" t="inlineStr">
        <is>
          <t>Clinic initiated change</t>
        </is>
      </c>
      <c r="O10" s="47">
        <f>IF($A10="","",IF(OR($G10&lt;&gt;"Canceled",NOT(ISNUMBER($H10)),NOT(ISNUMBER($J10))),"",($H10-$J10)*24))</f>
        <v/>
      </c>
      <c r="P10" s="28">
        <f>IF($A10="","",IF($G10&lt;&gt;"Canceled","",IF(NOT(ISNUMBER($O10)),"",IF($O10&lt;0,"Invalid timing",IF($O10&lt;24,"Same day: under 24 hours",IF($O10&lt;48,"1 day: 24 to under 48 hours",IF($O10&lt;168,"2–6 days: 48 to under 168 hours","7 or more days")))))))</f>
        <v/>
      </c>
      <c r="Q10" s="48">
        <f>IF($A10="","",IF(NOT(ISNUMBER($H10)),"",DATE(YEAR($H10),MONTH($H10),1)))</f>
        <v/>
      </c>
      <c r="R10" s="30">
        <f>IF($A10="","",IF($G10="Canceled",1,0))</f>
        <v/>
      </c>
      <c r="S10" s="30">
        <f>IF($A10="","",IF($G10="No-show",1,0))</f>
        <v/>
      </c>
      <c r="T10" s="30">
        <f>IF($A10="","",IF(AND($G10="Canceled",OR($K10&lt;&gt;"",ISNUMBER($L10))),1,0))</f>
        <v/>
      </c>
      <c r="U10" s="28">
        <f>IF($A10="","",IF(COUNTIF($A$6:$A$505,$A10)&gt;1,"Duplicate Appointment ID",IF($B10="","Clinic is required",IF($G10="","Appointment Status is required",IF(NOT(ISNUMBER($H10)),"Scheduled Start is required",IF(AND($G10="Canceled",$I10=""),"Cancellation Reason is required",IF(AND($G10="Canceled",NOT(ISNUMBER($J10))),"Canceled At is required",IF(AND($G10="Canceled",ISNUMBER($J10),ISNUMBER($H10),$J10&gt;$H10),"Canceled At is after Scheduled Start",IF(AND($G10&lt;&gt;"Canceled",OR($I10&lt;&gt;"",ISNUMBER($J10))),"Cancellation details entered for non-canceled status",IF(AND($K10&lt;&gt;"",NOT(ISNUMBER($L10))),"Rescheduled Start is required",IF(AND(ISNUMBER($L10),$K10=""),"Rescheduled Appointment ID is required",IF(AND($G10="Canceled",$M10=""),"Avoidable Cancellation review is required","")))))))))))</f>
        <v/>
      </c>
    </row>
    <row r="11">
      <c r="A11" s="31" t="inlineStr">
        <is>
          <t>APPT-FX-260706</t>
        </is>
      </c>
      <c r="B11" s="31" t="inlineStr">
        <is>
          <t>Silver Meadow Clinic</t>
        </is>
      </c>
      <c r="C11" s="31" t="inlineStr">
        <is>
          <t>Imaging</t>
        </is>
      </c>
      <c r="D11" s="31" t="inlineStr">
        <is>
          <t>Technician</t>
        </is>
      </c>
      <c r="E11" s="31" t="inlineStr">
        <is>
          <t>Imaging Appointment</t>
        </is>
      </c>
      <c r="F11" s="31" t="inlineStr">
        <is>
          <t>Referral Queue</t>
        </is>
      </c>
      <c r="G11" s="31" t="inlineStr">
        <is>
          <t>Completed</t>
        </is>
      </c>
      <c r="H11" s="49" t="n">
        <v>46246.63541666666</v>
      </c>
      <c r="I11" s="31" t="n"/>
      <c r="J11" s="49" t="n"/>
      <c r="K11" s="31" t="n"/>
      <c r="L11" s="49" t="n"/>
      <c r="M11" s="31" t="n"/>
      <c r="N11" s="33" t="inlineStr">
        <is>
          <t>Completed as scheduled</t>
        </is>
      </c>
      <c r="O11" s="47">
        <f>IF($A11="","",IF(OR($G11&lt;&gt;"Canceled",NOT(ISNUMBER($H11)),NOT(ISNUMBER($J11))),"",($H11-$J11)*24))</f>
        <v/>
      </c>
      <c r="P11" s="28">
        <f>IF($A11="","",IF($G11&lt;&gt;"Canceled","",IF(NOT(ISNUMBER($O11)),"",IF($O11&lt;0,"Invalid timing",IF($O11&lt;24,"Same day: under 24 hours",IF($O11&lt;48,"1 day: 24 to under 48 hours",IF($O11&lt;168,"2–6 days: 48 to under 168 hours","7 or more days")))))))</f>
        <v/>
      </c>
      <c r="Q11" s="48">
        <f>IF($A11="","",IF(NOT(ISNUMBER($H11)),"",DATE(YEAR($H11),MONTH($H11),1)))</f>
        <v/>
      </c>
      <c r="R11" s="30">
        <f>IF($A11="","",IF($G11="Canceled",1,0))</f>
        <v/>
      </c>
      <c r="S11" s="30">
        <f>IF($A11="","",IF($G11="No-show",1,0))</f>
        <v/>
      </c>
      <c r="T11" s="30">
        <f>IF($A11="","",IF(AND($G11="Canceled",OR($K11&lt;&gt;"",ISNUMBER($L11))),1,0))</f>
        <v/>
      </c>
      <c r="U11" s="28">
        <f>IF($A11="","",IF(COUNTIF($A$6:$A$505,$A11)&gt;1,"Duplicate Appointment ID",IF($B11="","Clinic is required",IF($G11="","Appointment Status is required",IF(NOT(ISNUMBER($H11)),"Scheduled Start is required",IF(AND($G11="Canceled",$I11=""),"Cancellation Reason is required",IF(AND($G11="Canceled",NOT(ISNUMBER($J11))),"Canceled At is required",IF(AND($G11="Canceled",ISNUMBER($J11),ISNUMBER($H11),$J11&gt;$H11),"Canceled At is after Scheduled Start",IF(AND($G11&lt;&gt;"Canceled",OR($I11&lt;&gt;"",ISNUMBER($J11))),"Cancellation details entered for non-canceled status",IF(AND($K11&lt;&gt;"",NOT(ISNUMBER($L11))),"Rescheduled Start is required",IF(AND(ISNUMBER($L11),$K11=""),"Rescheduled Appointment ID is required",IF(AND($G11="Canceled",$M11=""),"Avoidable Cancellation review is required","")))))))))))</f>
        <v/>
      </c>
    </row>
    <row r="12">
      <c r="A12" s="24" t="inlineStr">
        <is>
          <t>APPT-FX-260707</t>
        </is>
      </c>
      <c r="B12" s="24" t="inlineStr">
        <is>
          <t>Red Maple Medical Office</t>
        </is>
      </c>
      <c r="C12" s="24" t="inlineStr">
        <is>
          <t>Cardiology</t>
        </is>
      </c>
      <c r="D12" s="24" t="inlineStr">
        <is>
          <t>Physician</t>
        </is>
      </c>
      <c r="E12" s="24" t="inlineStr">
        <is>
          <t>Follow-Up Visit</t>
        </is>
      </c>
      <c r="F12" s="24" t="inlineStr">
        <is>
          <t>Phone</t>
        </is>
      </c>
      <c r="G12" s="24" t="inlineStr">
        <is>
          <t>Canceled</t>
        </is>
      </c>
      <c r="H12" s="46" t="n">
        <v>46253.39583333334</v>
      </c>
      <c r="I12" s="24" t="inlineStr">
        <is>
          <t>Work Conflict</t>
        </is>
      </c>
      <c r="J12" s="46" t="n">
        <v>46253.30208333334</v>
      </c>
      <c r="K12" s="24" t="inlineStr">
        <is>
          <t>APPT-FX-260718</t>
        </is>
      </c>
      <c r="L12" s="46" t="n">
        <v>46267.375</v>
      </c>
      <c r="M12" s="24" t="inlineStr">
        <is>
          <t>No</t>
        </is>
      </c>
      <c r="N12" s="26" t="inlineStr">
        <is>
          <t>Same-day cancellation</t>
        </is>
      </c>
      <c r="O12" s="47">
        <f>IF($A12="","",IF(OR($G12&lt;&gt;"Canceled",NOT(ISNUMBER($H12)),NOT(ISNUMBER($J12))),"",($H12-$J12)*24))</f>
        <v/>
      </c>
      <c r="P12" s="28">
        <f>IF($A12="","",IF($G12&lt;&gt;"Canceled","",IF(NOT(ISNUMBER($O12)),"",IF($O12&lt;0,"Invalid timing",IF($O12&lt;24,"Same day: under 24 hours",IF($O12&lt;48,"1 day: 24 to under 48 hours",IF($O12&lt;168,"2–6 days: 48 to under 168 hours","7 or more days")))))))</f>
        <v/>
      </c>
      <c r="Q12" s="48">
        <f>IF($A12="","",IF(NOT(ISNUMBER($H12)),"",DATE(YEAR($H12),MONTH($H12),1)))</f>
        <v/>
      </c>
      <c r="R12" s="30">
        <f>IF($A12="","",IF($G12="Canceled",1,0))</f>
        <v/>
      </c>
      <c r="S12" s="30">
        <f>IF($A12="","",IF($G12="No-show",1,0))</f>
        <v/>
      </c>
      <c r="T12" s="30">
        <f>IF($A12="","",IF(AND($G12="Canceled",OR($K12&lt;&gt;"",ISNUMBER($L12))),1,0))</f>
        <v/>
      </c>
      <c r="U12" s="28">
        <f>IF($A12="","",IF(COUNTIF($A$6:$A$505,$A12)&gt;1,"Duplicate Appointment ID",IF($B12="","Clinic is required",IF($G12="","Appointment Status is required",IF(NOT(ISNUMBER($H12)),"Scheduled Start is required",IF(AND($G12="Canceled",$I12=""),"Cancellation Reason is required",IF(AND($G12="Canceled",NOT(ISNUMBER($J12))),"Canceled At is required",IF(AND($G12="Canceled",ISNUMBER($J12),ISNUMBER($H12),$J12&gt;$H12),"Canceled At is after Scheduled Start",IF(AND($G12&lt;&gt;"Canceled",OR($I12&lt;&gt;"",ISNUMBER($J12))),"Cancellation details entered for non-canceled status",IF(AND($K12&lt;&gt;"",NOT(ISNUMBER($L12))),"Rescheduled Start is required",IF(AND(ISNUMBER($L12),$K12=""),"Rescheduled Appointment ID is required",IF(AND($G12="Canceled",$M12=""),"Avoidable Cancellation review is required","")))))))))))</f>
        <v/>
      </c>
    </row>
    <row r="13">
      <c r="A13" s="31" t="inlineStr">
        <is>
          <t>APPT-FX-260708</t>
        </is>
      </c>
      <c r="B13" s="31" t="inlineStr">
        <is>
          <t>Cedar Ridge Clinic</t>
        </is>
      </c>
      <c r="C13" s="31" t="inlineStr">
        <is>
          <t>Behavioral Health</t>
        </is>
      </c>
      <c r="D13" s="31" t="inlineStr">
        <is>
          <t>Licensed Therapist</t>
        </is>
      </c>
      <c r="E13" s="31" t="inlineStr">
        <is>
          <t>Telehealth Visit</t>
        </is>
      </c>
      <c r="F13" s="31" t="inlineStr">
        <is>
          <t>Online Scheduling</t>
        </is>
      </c>
      <c r="G13" s="31" t="inlineStr">
        <is>
          <t>Canceled</t>
        </is>
      </c>
      <c r="H13" s="49" t="n">
        <v>46268.66666666666</v>
      </c>
      <c r="I13" s="31" t="inlineStr">
        <is>
          <t>Technology Issue</t>
        </is>
      </c>
      <c r="J13" s="49" t="n">
        <v>46268.63888888889</v>
      </c>
      <c r="K13" s="31" t="n"/>
      <c r="L13" s="49" t="n"/>
      <c r="M13" s="31" t="inlineStr">
        <is>
          <t>Yes</t>
        </is>
      </c>
      <c r="N13" s="33" t="inlineStr">
        <is>
          <t>Unable to complete connection</t>
        </is>
      </c>
      <c r="O13" s="47">
        <f>IF($A13="","",IF(OR($G13&lt;&gt;"Canceled",NOT(ISNUMBER($H13)),NOT(ISNUMBER($J13))),"",($H13-$J13)*24))</f>
        <v/>
      </c>
      <c r="P13" s="28">
        <f>IF($A13="","",IF($G13&lt;&gt;"Canceled","",IF(NOT(ISNUMBER($O13)),"",IF($O13&lt;0,"Invalid timing",IF($O13&lt;24,"Same day: under 24 hours",IF($O13&lt;48,"1 day: 24 to under 48 hours",IF($O13&lt;168,"2–6 days: 48 to under 168 hours","7 or more days")))))))</f>
        <v/>
      </c>
      <c r="Q13" s="48">
        <f>IF($A13="","",IF(NOT(ISNUMBER($H13)),"",DATE(YEAR($H13),MONTH($H13),1)))</f>
        <v/>
      </c>
      <c r="R13" s="30">
        <f>IF($A13="","",IF($G13="Canceled",1,0))</f>
        <v/>
      </c>
      <c r="S13" s="30">
        <f>IF($A13="","",IF($G13="No-show",1,0))</f>
        <v/>
      </c>
      <c r="T13" s="30">
        <f>IF($A13="","",IF(AND($G13="Canceled",OR($K13&lt;&gt;"",ISNUMBER($L13))),1,0))</f>
        <v/>
      </c>
      <c r="U13" s="28">
        <f>IF($A13="","",IF(COUNTIF($A$6:$A$505,$A13)&gt;1,"Duplicate Appointment ID",IF($B13="","Clinic is required",IF($G13="","Appointment Status is required",IF(NOT(ISNUMBER($H13)),"Scheduled Start is required",IF(AND($G13="Canceled",$I13=""),"Cancellation Reason is required",IF(AND($G13="Canceled",NOT(ISNUMBER($J13))),"Canceled At is required",IF(AND($G13="Canceled",ISNUMBER($J13),ISNUMBER($H13),$J13&gt;$H13),"Canceled At is after Scheduled Start",IF(AND($G13&lt;&gt;"Canceled",OR($I13&lt;&gt;"",ISNUMBER($J13))),"Cancellation details entered for non-canceled status",IF(AND($K13&lt;&gt;"",NOT(ISNUMBER($L13))),"Rescheduled Start is required",IF(AND(ISNUMBER($L13),$K13=""),"Rescheduled Appointment ID is required",IF(AND($G13="Canceled",$M13=""),"Avoidable Cancellation review is required","")))))))))))</f>
        <v/>
      </c>
    </row>
    <row r="14">
      <c r="A14" s="24" t="inlineStr">
        <is>
          <t>APPT-FX-260709</t>
        </is>
      </c>
      <c r="B14" s="24" t="inlineStr">
        <is>
          <t>Bluebird Family Practice</t>
        </is>
      </c>
      <c r="C14" s="24" t="inlineStr">
        <is>
          <t>Pediatrics</t>
        </is>
      </c>
      <c r="D14" s="24" t="inlineStr">
        <is>
          <t>Nurse Practitioner</t>
        </is>
      </c>
      <c r="E14" s="24" t="inlineStr">
        <is>
          <t>Established Visit</t>
        </is>
      </c>
      <c r="F14" s="24" t="inlineStr">
        <is>
          <t>Phone</t>
        </is>
      </c>
      <c r="G14" s="24" t="inlineStr">
        <is>
          <t>Scheduled</t>
        </is>
      </c>
      <c r="H14" s="46" t="n">
        <v>46279.5625</v>
      </c>
      <c r="I14" s="24" t="n"/>
      <c r="J14" s="46" t="n"/>
      <c r="K14" s="24" t="n"/>
      <c r="L14" s="46" t="n"/>
      <c r="M14" s="24" t="n"/>
      <c r="N14" s="26" t="inlineStr">
        <is>
          <t>Future appointment</t>
        </is>
      </c>
      <c r="O14" s="47">
        <f>IF($A14="","",IF(OR($G14&lt;&gt;"Canceled",NOT(ISNUMBER($H14)),NOT(ISNUMBER($J14))),"",($H14-$J14)*24))</f>
        <v/>
      </c>
      <c r="P14" s="28">
        <f>IF($A14="","",IF($G14&lt;&gt;"Canceled","",IF(NOT(ISNUMBER($O14)),"",IF($O14&lt;0,"Invalid timing",IF($O14&lt;24,"Same day: under 24 hours",IF($O14&lt;48,"1 day: 24 to under 48 hours",IF($O14&lt;168,"2–6 days: 48 to under 168 hours","7 or more days")))))))</f>
        <v/>
      </c>
      <c r="Q14" s="48">
        <f>IF($A14="","",IF(NOT(ISNUMBER($H14)),"",DATE(YEAR($H14),MONTH($H14),1)))</f>
        <v/>
      </c>
      <c r="R14" s="30">
        <f>IF($A14="","",IF($G14="Canceled",1,0))</f>
        <v/>
      </c>
      <c r="S14" s="30">
        <f>IF($A14="","",IF($G14="No-show",1,0))</f>
        <v/>
      </c>
      <c r="T14" s="30">
        <f>IF($A14="","",IF(AND($G14="Canceled",OR($K14&lt;&gt;"",ISNUMBER($L14))),1,0))</f>
        <v/>
      </c>
      <c r="U14" s="28">
        <f>IF($A14="","",IF(COUNTIF($A$6:$A$505,$A14)&gt;1,"Duplicate Appointment ID",IF($B14="","Clinic is required",IF($G14="","Appointment Status is required",IF(NOT(ISNUMBER($H14)),"Scheduled Start is required",IF(AND($G14="Canceled",$I14=""),"Cancellation Reason is required",IF(AND($G14="Canceled",NOT(ISNUMBER($J14))),"Canceled At is required",IF(AND($G14="Canceled",ISNUMBER($J14),ISNUMBER($H14),$J14&gt;$H14),"Canceled At is after Scheduled Start",IF(AND($G14&lt;&gt;"Canceled",OR($I14&lt;&gt;"",ISNUMBER($J14))),"Cancellation details entered for non-canceled status",IF(AND($K14&lt;&gt;"",NOT(ISNUMBER($L14))),"Rescheduled Start is required",IF(AND(ISNUMBER($L14),$K14=""),"Rescheduled Appointment ID is required",IF(AND($G14="Canceled",$M14=""),"Avoidable Cancellation review is required","")))))))))))</f>
        <v/>
      </c>
    </row>
    <row r="15">
      <c r="A15" s="31" t="inlineStr">
        <is>
          <t>APPT-FX-260710</t>
        </is>
      </c>
      <c r="B15" s="31" t="inlineStr">
        <is>
          <t>Silver Meadow Clinic</t>
        </is>
      </c>
      <c r="C15" s="31" t="inlineStr">
        <is>
          <t>Imaging</t>
        </is>
      </c>
      <c r="D15" s="31" t="inlineStr">
        <is>
          <t>Technician</t>
        </is>
      </c>
      <c r="E15" s="31" t="inlineStr">
        <is>
          <t>Imaging Appointment</t>
        </is>
      </c>
      <c r="F15" s="31" t="inlineStr">
        <is>
          <t>Referral Queue</t>
        </is>
      </c>
      <c r="G15" s="31" t="inlineStr">
        <is>
          <t>Canceled</t>
        </is>
      </c>
      <c r="H15" s="49" t="n">
        <v>46293.3125</v>
      </c>
      <c r="I15" s="31" t="inlineStr">
        <is>
          <t>Authorization Not Ready</t>
        </is>
      </c>
      <c r="J15" s="49" t="n">
        <v>46290.5</v>
      </c>
      <c r="K15" s="31" t="inlineStr">
        <is>
          <t>APPT-FX-260722</t>
        </is>
      </c>
      <c r="L15" s="49" t="n">
        <v>46300.33333333334</v>
      </c>
      <c r="M15" s="31" t="inlineStr">
        <is>
          <t>Yes</t>
        </is>
      </c>
      <c r="N15" s="33" t="inlineStr">
        <is>
          <t>Rescheduled pending administrative follow-up</t>
        </is>
      </c>
      <c r="O15" s="47">
        <f>IF($A15="","",IF(OR($G15&lt;&gt;"Canceled",NOT(ISNUMBER($H15)),NOT(ISNUMBER($J15))),"",($H15-$J15)*24))</f>
        <v/>
      </c>
      <c r="P15" s="28">
        <f>IF($A15="","",IF($G15&lt;&gt;"Canceled","",IF(NOT(ISNUMBER($O15)),"",IF($O15&lt;0,"Invalid timing",IF($O15&lt;24,"Same day: under 24 hours",IF($O15&lt;48,"1 day: 24 to under 48 hours",IF($O15&lt;168,"2–6 days: 48 to under 168 hours","7 or more days")))))))</f>
        <v/>
      </c>
      <c r="Q15" s="48">
        <f>IF($A15="","",IF(NOT(ISNUMBER($H15)),"",DATE(YEAR($H15),MONTH($H15),1)))</f>
        <v/>
      </c>
      <c r="R15" s="30">
        <f>IF($A15="","",IF($G15="Canceled",1,0))</f>
        <v/>
      </c>
      <c r="S15" s="30">
        <f>IF($A15="","",IF($G15="No-show",1,0))</f>
        <v/>
      </c>
      <c r="T15" s="30">
        <f>IF($A15="","",IF(AND($G15="Canceled",OR($K15&lt;&gt;"",ISNUMBER($L15))),1,0))</f>
        <v/>
      </c>
      <c r="U15" s="28">
        <f>IF($A15="","",IF(COUNTIF($A$6:$A$505,$A15)&gt;1,"Duplicate Appointment ID",IF($B15="","Clinic is required",IF($G15="","Appointment Status is required",IF(NOT(ISNUMBER($H15)),"Scheduled Start is required",IF(AND($G15="Canceled",$I15=""),"Cancellation Reason is required",IF(AND($G15="Canceled",NOT(ISNUMBER($J15))),"Canceled At is required",IF(AND($G15="Canceled",ISNUMBER($J15),ISNUMBER($H15),$J15&gt;$H15),"Canceled At is after Scheduled Start",IF(AND($G15&lt;&gt;"Canceled",OR($I15&lt;&gt;"",ISNUMBER($J15))),"Cancellation details entered for non-canceled status",IF(AND($K15&lt;&gt;"",NOT(ISNUMBER($L15))),"Rescheduled Start is required",IF(AND(ISNUMBER($L15),$K15=""),"Rescheduled Appointment ID is required",IF(AND($G15="Canceled",$M15=""),"Avoidable Cancellation review is required","")))))))))))</f>
        <v/>
      </c>
    </row>
    <row r="16">
      <c r="A16" s="24" t="n"/>
      <c r="B16" s="24" t="n"/>
      <c r="C16" s="24" t="n"/>
      <c r="D16" s="24" t="n"/>
      <c r="E16" s="24" t="n"/>
      <c r="F16" s="24" t="n"/>
      <c r="G16" s="24" t="n"/>
      <c r="H16" s="46" t="n"/>
      <c r="I16" s="24" t="n"/>
      <c r="J16" s="46" t="n"/>
      <c r="K16" s="24" t="n"/>
      <c r="L16" s="46" t="n"/>
      <c r="M16" s="24" t="n"/>
      <c r="N16" s="26" t="n"/>
      <c r="O16" s="47">
        <f>IF($A16="","",IF(OR($G16&lt;&gt;"Canceled",NOT(ISNUMBER($H16)),NOT(ISNUMBER($J16))),"",($H16-$J16)*24))</f>
        <v/>
      </c>
      <c r="P16" s="28">
        <f>IF($A16="","",IF($G16&lt;&gt;"Canceled","",IF(NOT(ISNUMBER($O16)),"",IF($O16&lt;0,"Invalid timing",IF($O16&lt;24,"Same day: under 24 hours",IF($O16&lt;48,"1 day: 24 to under 48 hours",IF($O16&lt;168,"2–6 days: 48 to under 168 hours","7 or more days")))))))</f>
        <v/>
      </c>
      <c r="Q16" s="48">
        <f>IF($A16="","",IF(NOT(ISNUMBER($H16)),"",DATE(YEAR($H16),MONTH($H16),1)))</f>
        <v/>
      </c>
      <c r="R16" s="30">
        <f>IF($A16="","",IF($G16="Canceled",1,0))</f>
        <v/>
      </c>
      <c r="S16" s="30">
        <f>IF($A16="","",IF($G16="No-show",1,0))</f>
        <v/>
      </c>
      <c r="T16" s="30">
        <f>IF($A16="","",IF(AND($G16="Canceled",OR($K16&lt;&gt;"",ISNUMBER($L16))),1,0))</f>
        <v/>
      </c>
      <c r="U16" s="28">
        <f>IF($A16="","",IF(COUNTIF($A$6:$A$505,$A16)&gt;1,"Duplicate Appointment ID",IF($B16="","Clinic is required",IF($G16="","Appointment Status is required",IF(NOT(ISNUMBER($H16)),"Scheduled Start is required",IF(AND($G16="Canceled",$I16=""),"Cancellation Reason is required",IF(AND($G16="Canceled",NOT(ISNUMBER($J16))),"Canceled At is required",IF(AND($G16="Canceled",ISNUMBER($J16),ISNUMBER($H16),$J16&gt;$H16),"Canceled At is after Scheduled Start",IF(AND($G16&lt;&gt;"Canceled",OR($I16&lt;&gt;"",ISNUMBER($J16))),"Cancellation details entered for non-canceled status",IF(AND($K16&lt;&gt;"",NOT(ISNUMBER($L16))),"Rescheduled Start is required",IF(AND(ISNUMBER($L16),$K16=""),"Rescheduled Appointment ID is required",IF(AND($G16="Canceled",$M16=""),"Avoidable Cancellation review is required","")))))))))))</f>
        <v/>
      </c>
    </row>
    <row r="17">
      <c r="A17" s="31" t="n"/>
      <c r="B17" s="31" t="n"/>
      <c r="C17" s="31" t="n"/>
      <c r="D17" s="31" t="n"/>
      <c r="E17" s="31" t="n"/>
      <c r="F17" s="31" t="n"/>
      <c r="G17" s="31" t="n"/>
      <c r="H17" s="49" t="n"/>
      <c r="I17" s="31" t="n"/>
      <c r="J17" s="49" t="n"/>
      <c r="K17" s="31" t="n"/>
      <c r="L17" s="49" t="n"/>
      <c r="M17" s="31" t="n"/>
      <c r="N17" s="33" t="n"/>
      <c r="O17" s="47">
        <f>IF($A17="","",IF(OR($G17&lt;&gt;"Canceled",NOT(ISNUMBER($H17)),NOT(ISNUMBER($J17))),"",($H17-$J17)*24))</f>
        <v/>
      </c>
      <c r="P17" s="28">
        <f>IF($A17="","",IF($G17&lt;&gt;"Canceled","",IF(NOT(ISNUMBER($O17)),"",IF($O17&lt;0,"Invalid timing",IF($O17&lt;24,"Same day: under 24 hours",IF($O17&lt;48,"1 day: 24 to under 48 hours",IF($O17&lt;168,"2–6 days: 48 to under 168 hours","7 or more days")))))))</f>
        <v/>
      </c>
      <c r="Q17" s="48">
        <f>IF($A17="","",IF(NOT(ISNUMBER($H17)),"",DATE(YEAR($H17),MONTH($H17),1)))</f>
        <v/>
      </c>
      <c r="R17" s="30">
        <f>IF($A17="","",IF($G17="Canceled",1,0))</f>
        <v/>
      </c>
      <c r="S17" s="30">
        <f>IF($A17="","",IF($G17="No-show",1,0))</f>
        <v/>
      </c>
      <c r="T17" s="30">
        <f>IF($A17="","",IF(AND($G17="Canceled",OR($K17&lt;&gt;"",ISNUMBER($L17))),1,0))</f>
        <v/>
      </c>
      <c r="U17" s="28">
        <f>IF($A17="","",IF(COUNTIF($A$6:$A$505,$A17)&gt;1,"Duplicate Appointment ID",IF($B17="","Clinic is required",IF($G17="","Appointment Status is required",IF(NOT(ISNUMBER($H17)),"Scheduled Start is required",IF(AND($G17="Canceled",$I17=""),"Cancellation Reason is required",IF(AND($G17="Canceled",NOT(ISNUMBER($J17))),"Canceled At is required",IF(AND($G17="Canceled",ISNUMBER($J17),ISNUMBER($H17),$J17&gt;$H17),"Canceled At is after Scheduled Start",IF(AND($G17&lt;&gt;"Canceled",OR($I17&lt;&gt;"",ISNUMBER($J17))),"Cancellation details entered for non-canceled status",IF(AND($K17&lt;&gt;"",NOT(ISNUMBER($L17))),"Rescheduled Start is required",IF(AND(ISNUMBER($L17),$K17=""),"Rescheduled Appointment ID is required",IF(AND($G17="Canceled",$M17=""),"Avoidable Cancellation review is required","")))))))))))</f>
        <v/>
      </c>
    </row>
    <row r="18">
      <c r="A18" s="24" t="n"/>
      <c r="B18" s="24" t="n"/>
      <c r="C18" s="24" t="n"/>
      <c r="D18" s="24" t="n"/>
      <c r="E18" s="24" t="n"/>
      <c r="F18" s="24" t="n"/>
      <c r="G18" s="24" t="n"/>
      <c r="H18" s="46" t="n"/>
      <c r="I18" s="24" t="n"/>
      <c r="J18" s="46" t="n"/>
      <c r="K18" s="24" t="n"/>
      <c r="L18" s="46" t="n"/>
      <c r="M18" s="24" t="n"/>
      <c r="N18" s="26" t="n"/>
      <c r="O18" s="47">
        <f>IF($A18="","",IF(OR($G18&lt;&gt;"Canceled",NOT(ISNUMBER($H18)),NOT(ISNUMBER($J18))),"",($H18-$J18)*24))</f>
        <v/>
      </c>
      <c r="P18" s="28">
        <f>IF($A18="","",IF($G18&lt;&gt;"Canceled","",IF(NOT(ISNUMBER($O18)),"",IF($O18&lt;0,"Invalid timing",IF($O18&lt;24,"Same day: under 24 hours",IF($O18&lt;48,"1 day: 24 to under 48 hours",IF($O18&lt;168,"2–6 days: 48 to under 168 hours","7 or more days")))))))</f>
        <v/>
      </c>
      <c r="Q18" s="48">
        <f>IF($A18="","",IF(NOT(ISNUMBER($H18)),"",DATE(YEAR($H18),MONTH($H18),1)))</f>
        <v/>
      </c>
      <c r="R18" s="30">
        <f>IF($A18="","",IF($G18="Canceled",1,0))</f>
        <v/>
      </c>
      <c r="S18" s="30">
        <f>IF($A18="","",IF($G18="No-show",1,0))</f>
        <v/>
      </c>
      <c r="T18" s="30">
        <f>IF($A18="","",IF(AND($G18="Canceled",OR($K18&lt;&gt;"",ISNUMBER($L18))),1,0))</f>
        <v/>
      </c>
      <c r="U18" s="28">
        <f>IF($A18="","",IF(COUNTIF($A$6:$A$505,$A18)&gt;1,"Duplicate Appointment ID",IF($B18="","Clinic is required",IF($G18="","Appointment Status is required",IF(NOT(ISNUMBER($H18)),"Scheduled Start is required",IF(AND($G18="Canceled",$I18=""),"Cancellation Reason is required",IF(AND($G18="Canceled",NOT(ISNUMBER($J18))),"Canceled At is required",IF(AND($G18="Canceled",ISNUMBER($J18),ISNUMBER($H18),$J18&gt;$H18),"Canceled At is after Scheduled Start",IF(AND($G18&lt;&gt;"Canceled",OR($I18&lt;&gt;"",ISNUMBER($J18))),"Cancellation details entered for non-canceled status",IF(AND($K18&lt;&gt;"",NOT(ISNUMBER($L18))),"Rescheduled Start is required",IF(AND(ISNUMBER($L18),$K18=""),"Rescheduled Appointment ID is required",IF(AND($G18="Canceled",$M18=""),"Avoidable Cancellation review is required","")))))))))))</f>
        <v/>
      </c>
    </row>
    <row r="19">
      <c r="A19" s="31" t="n"/>
      <c r="B19" s="31" t="n"/>
      <c r="C19" s="31" t="n"/>
      <c r="D19" s="31" t="n"/>
      <c r="E19" s="31" t="n"/>
      <c r="F19" s="31" t="n"/>
      <c r="G19" s="31" t="n"/>
      <c r="H19" s="49" t="n"/>
      <c r="I19" s="31" t="n"/>
      <c r="J19" s="49" t="n"/>
      <c r="K19" s="31" t="n"/>
      <c r="L19" s="49" t="n"/>
      <c r="M19" s="31" t="n"/>
      <c r="N19" s="33" t="n"/>
      <c r="O19" s="47">
        <f>IF($A19="","",IF(OR($G19&lt;&gt;"Canceled",NOT(ISNUMBER($H19)),NOT(ISNUMBER($J19))),"",($H19-$J19)*24))</f>
        <v/>
      </c>
      <c r="P19" s="28">
        <f>IF($A19="","",IF($G19&lt;&gt;"Canceled","",IF(NOT(ISNUMBER($O19)),"",IF($O19&lt;0,"Invalid timing",IF($O19&lt;24,"Same day: under 24 hours",IF($O19&lt;48,"1 day: 24 to under 48 hours",IF($O19&lt;168,"2–6 days: 48 to under 168 hours","7 or more days")))))))</f>
        <v/>
      </c>
      <c r="Q19" s="48">
        <f>IF($A19="","",IF(NOT(ISNUMBER($H19)),"",DATE(YEAR($H19),MONTH($H19),1)))</f>
        <v/>
      </c>
      <c r="R19" s="30">
        <f>IF($A19="","",IF($G19="Canceled",1,0))</f>
        <v/>
      </c>
      <c r="S19" s="30">
        <f>IF($A19="","",IF($G19="No-show",1,0))</f>
        <v/>
      </c>
      <c r="T19" s="30">
        <f>IF($A19="","",IF(AND($G19="Canceled",OR($K19&lt;&gt;"",ISNUMBER($L19))),1,0))</f>
        <v/>
      </c>
      <c r="U19" s="28">
        <f>IF($A19="","",IF(COUNTIF($A$6:$A$505,$A19)&gt;1,"Duplicate Appointment ID",IF($B19="","Clinic is required",IF($G19="","Appointment Status is required",IF(NOT(ISNUMBER($H19)),"Scheduled Start is required",IF(AND($G19="Canceled",$I19=""),"Cancellation Reason is required",IF(AND($G19="Canceled",NOT(ISNUMBER($J19))),"Canceled At is required",IF(AND($G19="Canceled",ISNUMBER($J19),ISNUMBER($H19),$J19&gt;$H19),"Canceled At is after Scheduled Start",IF(AND($G19&lt;&gt;"Canceled",OR($I19&lt;&gt;"",ISNUMBER($J19))),"Cancellation details entered for non-canceled status",IF(AND($K19&lt;&gt;"",NOT(ISNUMBER($L19))),"Rescheduled Start is required",IF(AND(ISNUMBER($L19),$K19=""),"Rescheduled Appointment ID is required",IF(AND($G19="Canceled",$M19=""),"Avoidable Cancellation review is required","")))))))))))</f>
        <v/>
      </c>
    </row>
    <row r="20">
      <c r="A20" s="24" t="n"/>
      <c r="B20" s="24" t="n"/>
      <c r="C20" s="24" t="n"/>
      <c r="D20" s="24" t="n"/>
      <c r="E20" s="24" t="n"/>
      <c r="F20" s="24" t="n"/>
      <c r="G20" s="24" t="n"/>
      <c r="H20" s="46" t="n"/>
      <c r="I20" s="24" t="n"/>
      <c r="J20" s="46" t="n"/>
      <c r="K20" s="24" t="n"/>
      <c r="L20" s="46" t="n"/>
      <c r="M20" s="24" t="n"/>
      <c r="N20" s="26" t="n"/>
      <c r="O20" s="47">
        <f>IF($A20="","",IF(OR($G20&lt;&gt;"Canceled",NOT(ISNUMBER($H20)),NOT(ISNUMBER($J20))),"",($H20-$J20)*24))</f>
        <v/>
      </c>
      <c r="P20" s="28">
        <f>IF($A20="","",IF($G20&lt;&gt;"Canceled","",IF(NOT(ISNUMBER($O20)),"",IF($O20&lt;0,"Invalid timing",IF($O20&lt;24,"Same day: under 24 hours",IF($O20&lt;48,"1 day: 24 to under 48 hours",IF($O20&lt;168,"2–6 days: 48 to under 168 hours","7 or more days")))))))</f>
        <v/>
      </c>
      <c r="Q20" s="48">
        <f>IF($A20="","",IF(NOT(ISNUMBER($H20)),"",DATE(YEAR($H20),MONTH($H20),1)))</f>
        <v/>
      </c>
      <c r="R20" s="30">
        <f>IF($A20="","",IF($G20="Canceled",1,0))</f>
        <v/>
      </c>
      <c r="S20" s="30">
        <f>IF($A20="","",IF($G20="No-show",1,0))</f>
        <v/>
      </c>
      <c r="T20" s="30">
        <f>IF($A20="","",IF(AND($G20="Canceled",OR($K20&lt;&gt;"",ISNUMBER($L20))),1,0))</f>
        <v/>
      </c>
      <c r="U20" s="28">
        <f>IF($A20="","",IF(COUNTIF($A$6:$A$505,$A20)&gt;1,"Duplicate Appointment ID",IF($B20="","Clinic is required",IF($G20="","Appointment Status is required",IF(NOT(ISNUMBER($H20)),"Scheduled Start is required",IF(AND($G20="Canceled",$I20=""),"Cancellation Reason is required",IF(AND($G20="Canceled",NOT(ISNUMBER($J20))),"Canceled At is required",IF(AND($G20="Canceled",ISNUMBER($J20),ISNUMBER($H20),$J20&gt;$H20),"Canceled At is after Scheduled Start",IF(AND($G20&lt;&gt;"Canceled",OR($I20&lt;&gt;"",ISNUMBER($J20))),"Cancellation details entered for non-canceled status",IF(AND($K20&lt;&gt;"",NOT(ISNUMBER($L20))),"Rescheduled Start is required",IF(AND(ISNUMBER($L20),$K20=""),"Rescheduled Appointment ID is required",IF(AND($G20="Canceled",$M20=""),"Avoidable Cancellation review is required","")))))))))))</f>
        <v/>
      </c>
    </row>
    <row r="21">
      <c r="A21" s="31" t="n"/>
      <c r="B21" s="31" t="n"/>
      <c r="C21" s="31" t="n"/>
      <c r="D21" s="31" t="n"/>
      <c r="E21" s="31" t="n"/>
      <c r="F21" s="31" t="n"/>
      <c r="G21" s="31" t="n"/>
      <c r="H21" s="49" t="n"/>
      <c r="I21" s="31" t="n"/>
      <c r="J21" s="49" t="n"/>
      <c r="K21" s="31" t="n"/>
      <c r="L21" s="49" t="n"/>
      <c r="M21" s="31" t="n"/>
      <c r="N21" s="33" t="n"/>
      <c r="O21" s="47">
        <f>IF($A21="","",IF(OR($G21&lt;&gt;"Canceled",NOT(ISNUMBER($H21)),NOT(ISNUMBER($J21))),"",($H21-$J21)*24))</f>
        <v/>
      </c>
      <c r="P21" s="28">
        <f>IF($A21="","",IF($G21&lt;&gt;"Canceled","",IF(NOT(ISNUMBER($O21)),"",IF($O21&lt;0,"Invalid timing",IF($O21&lt;24,"Same day: under 24 hours",IF($O21&lt;48,"1 day: 24 to under 48 hours",IF($O21&lt;168,"2–6 days: 48 to under 168 hours","7 or more days")))))))</f>
        <v/>
      </c>
      <c r="Q21" s="48">
        <f>IF($A21="","",IF(NOT(ISNUMBER($H21)),"",DATE(YEAR($H21),MONTH($H21),1)))</f>
        <v/>
      </c>
      <c r="R21" s="30">
        <f>IF($A21="","",IF($G21="Canceled",1,0))</f>
        <v/>
      </c>
      <c r="S21" s="30">
        <f>IF($A21="","",IF($G21="No-show",1,0))</f>
        <v/>
      </c>
      <c r="T21" s="30">
        <f>IF($A21="","",IF(AND($G21="Canceled",OR($K21&lt;&gt;"",ISNUMBER($L21))),1,0))</f>
        <v/>
      </c>
      <c r="U21" s="28">
        <f>IF($A21="","",IF(COUNTIF($A$6:$A$505,$A21)&gt;1,"Duplicate Appointment ID",IF($B21="","Clinic is required",IF($G21="","Appointment Status is required",IF(NOT(ISNUMBER($H21)),"Scheduled Start is required",IF(AND($G21="Canceled",$I21=""),"Cancellation Reason is required",IF(AND($G21="Canceled",NOT(ISNUMBER($J21))),"Canceled At is required",IF(AND($G21="Canceled",ISNUMBER($J21),ISNUMBER($H21),$J21&gt;$H21),"Canceled At is after Scheduled Start",IF(AND($G21&lt;&gt;"Canceled",OR($I21&lt;&gt;"",ISNUMBER($J21))),"Cancellation details entered for non-canceled status",IF(AND($K21&lt;&gt;"",NOT(ISNUMBER($L21))),"Rescheduled Start is required",IF(AND(ISNUMBER($L21),$K21=""),"Rescheduled Appointment ID is required",IF(AND($G21="Canceled",$M21=""),"Avoidable Cancellation review is required","")))))))))))</f>
        <v/>
      </c>
    </row>
    <row r="22">
      <c r="A22" s="24" t="n"/>
      <c r="B22" s="24" t="n"/>
      <c r="C22" s="24" t="n"/>
      <c r="D22" s="24" t="n"/>
      <c r="E22" s="24" t="n"/>
      <c r="F22" s="24" t="n"/>
      <c r="G22" s="24" t="n"/>
      <c r="H22" s="46" t="n"/>
      <c r="I22" s="24" t="n"/>
      <c r="J22" s="46" t="n"/>
      <c r="K22" s="24" t="n"/>
      <c r="L22" s="46" t="n"/>
      <c r="M22" s="24" t="n"/>
      <c r="N22" s="26" t="n"/>
      <c r="O22" s="47">
        <f>IF($A22="","",IF(OR($G22&lt;&gt;"Canceled",NOT(ISNUMBER($H22)),NOT(ISNUMBER($J22))),"",($H22-$J22)*24))</f>
        <v/>
      </c>
      <c r="P22" s="28">
        <f>IF($A22="","",IF($G22&lt;&gt;"Canceled","",IF(NOT(ISNUMBER($O22)),"",IF($O22&lt;0,"Invalid timing",IF($O22&lt;24,"Same day: under 24 hours",IF($O22&lt;48,"1 day: 24 to under 48 hours",IF($O22&lt;168,"2–6 days: 48 to under 168 hours","7 or more days")))))))</f>
        <v/>
      </c>
      <c r="Q22" s="48">
        <f>IF($A22="","",IF(NOT(ISNUMBER($H22)),"",DATE(YEAR($H22),MONTH($H22),1)))</f>
        <v/>
      </c>
      <c r="R22" s="30">
        <f>IF($A22="","",IF($G22="Canceled",1,0))</f>
        <v/>
      </c>
      <c r="S22" s="30">
        <f>IF($A22="","",IF($G22="No-show",1,0))</f>
        <v/>
      </c>
      <c r="T22" s="30">
        <f>IF($A22="","",IF(AND($G22="Canceled",OR($K22&lt;&gt;"",ISNUMBER($L22))),1,0))</f>
        <v/>
      </c>
      <c r="U22" s="28">
        <f>IF($A22="","",IF(COUNTIF($A$6:$A$505,$A22)&gt;1,"Duplicate Appointment ID",IF($B22="","Clinic is required",IF($G22="","Appointment Status is required",IF(NOT(ISNUMBER($H22)),"Scheduled Start is required",IF(AND($G22="Canceled",$I22=""),"Cancellation Reason is required",IF(AND($G22="Canceled",NOT(ISNUMBER($J22))),"Canceled At is required",IF(AND($G22="Canceled",ISNUMBER($J22),ISNUMBER($H22),$J22&gt;$H22),"Canceled At is after Scheduled Start",IF(AND($G22&lt;&gt;"Canceled",OR($I22&lt;&gt;"",ISNUMBER($J22))),"Cancellation details entered for non-canceled status",IF(AND($K22&lt;&gt;"",NOT(ISNUMBER($L22))),"Rescheduled Start is required",IF(AND(ISNUMBER($L22),$K22=""),"Rescheduled Appointment ID is required",IF(AND($G22="Canceled",$M22=""),"Avoidable Cancellation review is required","")))))))))))</f>
        <v/>
      </c>
    </row>
    <row r="23">
      <c r="A23" s="31" t="n"/>
      <c r="B23" s="31" t="n"/>
      <c r="C23" s="31" t="n"/>
      <c r="D23" s="31" t="n"/>
      <c r="E23" s="31" t="n"/>
      <c r="F23" s="31" t="n"/>
      <c r="G23" s="31" t="n"/>
      <c r="H23" s="49" t="n"/>
      <c r="I23" s="31" t="n"/>
      <c r="J23" s="49" t="n"/>
      <c r="K23" s="31" t="n"/>
      <c r="L23" s="49" t="n"/>
      <c r="M23" s="31" t="n"/>
      <c r="N23" s="33" t="n"/>
      <c r="O23" s="47">
        <f>IF($A23="","",IF(OR($G23&lt;&gt;"Canceled",NOT(ISNUMBER($H23)),NOT(ISNUMBER($J23))),"",($H23-$J23)*24))</f>
        <v/>
      </c>
      <c r="P23" s="28">
        <f>IF($A23="","",IF($G23&lt;&gt;"Canceled","",IF(NOT(ISNUMBER($O23)),"",IF($O23&lt;0,"Invalid timing",IF($O23&lt;24,"Same day: under 24 hours",IF($O23&lt;48,"1 day: 24 to under 48 hours",IF($O23&lt;168,"2–6 days: 48 to under 168 hours","7 or more days")))))))</f>
        <v/>
      </c>
      <c r="Q23" s="48">
        <f>IF($A23="","",IF(NOT(ISNUMBER($H23)),"",DATE(YEAR($H23),MONTH($H23),1)))</f>
        <v/>
      </c>
      <c r="R23" s="30">
        <f>IF($A23="","",IF($G23="Canceled",1,0))</f>
        <v/>
      </c>
      <c r="S23" s="30">
        <f>IF($A23="","",IF($G23="No-show",1,0))</f>
        <v/>
      </c>
      <c r="T23" s="30">
        <f>IF($A23="","",IF(AND($G23="Canceled",OR($K23&lt;&gt;"",ISNUMBER($L23))),1,0))</f>
        <v/>
      </c>
      <c r="U23" s="28">
        <f>IF($A23="","",IF(COUNTIF($A$6:$A$505,$A23)&gt;1,"Duplicate Appointment ID",IF($B23="","Clinic is required",IF($G23="","Appointment Status is required",IF(NOT(ISNUMBER($H23)),"Scheduled Start is required",IF(AND($G23="Canceled",$I23=""),"Cancellation Reason is required",IF(AND($G23="Canceled",NOT(ISNUMBER($J23))),"Canceled At is required",IF(AND($G23="Canceled",ISNUMBER($J23),ISNUMBER($H23),$J23&gt;$H23),"Canceled At is after Scheduled Start",IF(AND($G23&lt;&gt;"Canceled",OR($I23&lt;&gt;"",ISNUMBER($J23))),"Cancellation details entered for non-canceled status",IF(AND($K23&lt;&gt;"",NOT(ISNUMBER($L23))),"Rescheduled Start is required",IF(AND(ISNUMBER($L23),$K23=""),"Rescheduled Appointment ID is required",IF(AND($G23="Canceled",$M23=""),"Avoidable Cancellation review is required","")))))))))))</f>
        <v/>
      </c>
    </row>
    <row r="24">
      <c r="A24" s="24" t="n"/>
      <c r="B24" s="24" t="n"/>
      <c r="C24" s="24" t="n"/>
      <c r="D24" s="24" t="n"/>
      <c r="E24" s="24" t="n"/>
      <c r="F24" s="24" t="n"/>
      <c r="G24" s="24" t="n"/>
      <c r="H24" s="46" t="n"/>
      <c r="I24" s="24" t="n"/>
      <c r="J24" s="46" t="n"/>
      <c r="K24" s="24" t="n"/>
      <c r="L24" s="46" t="n"/>
      <c r="M24" s="24" t="n"/>
      <c r="N24" s="26" t="n"/>
      <c r="O24" s="47">
        <f>IF($A24="","",IF(OR($G24&lt;&gt;"Canceled",NOT(ISNUMBER($H24)),NOT(ISNUMBER($J24))),"",($H24-$J24)*24))</f>
        <v/>
      </c>
      <c r="P24" s="28">
        <f>IF($A24="","",IF($G24&lt;&gt;"Canceled","",IF(NOT(ISNUMBER($O24)),"",IF($O24&lt;0,"Invalid timing",IF($O24&lt;24,"Same day: under 24 hours",IF($O24&lt;48,"1 day: 24 to under 48 hours",IF($O24&lt;168,"2–6 days: 48 to under 168 hours","7 or more days")))))))</f>
        <v/>
      </c>
      <c r="Q24" s="48">
        <f>IF($A24="","",IF(NOT(ISNUMBER($H24)),"",DATE(YEAR($H24),MONTH($H24),1)))</f>
        <v/>
      </c>
      <c r="R24" s="30">
        <f>IF($A24="","",IF($G24="Canceled",1,0))</f>
        <v/>
      </c>
      <c r="S24" s="30">
        <f>IF($A24="","",IF($G24="No-show",1,0))</f>
        <v/>
      </c>
      <c r="T24" s="30">
        <f>IF($A24="","",IF(AND($G24="Canceled",OR($K24&lt;&gt;"",ISNUMBER($L24))),1,0))</f>
        <v/>
      </c>
      <c r="U24" s="28">
        <f>IF($A24="","",IF(COUNTIF($A$6:$A$505,$A24)&gt;1,"Duplicate Appointment ID",IF($B24="","Clinic is required",IF($G24="","Appointment Status is required",IF(NOT(ISNUMBER($H24)),"Scheduled Start is required",IF(AND($G24="Canceled",$I24=""),"Cancellation Reason is required",IF(AND($G24="Canceled",NOT(ISNUMBER($J24))),"Canceled At is required",IF(AND($G24="Canceled",ISNUMBER($J24),ISNUMBER($H24),$J24&gt;$H24),"Canceled At is after Scheduled Start",IF(AND($G24&lt;&gt;"Canceled",OR($I24&lt;&gt;"",ISNUMBER($J24))),"Cancellation details entered for non-canceled status",IF(AND($K24&lt;&gt;"",NOT(ISNUMBER($L24))),"Rescheduled Start is required",IF(AND(ISNUMBER($L24),$K24=""),"Rescheduled Appointment ID is required",IF(AND($G24="Canceled",$M24=""),"Avoidable Cancellation review is required","")))))))))))</f>
        <v/>
      </c>
    </row>
    <row r="25">
      <c r="A25" s="31" t="n"/>
      <c r="B25" s="31" t="n"/>
      <c r="C25" s="31" t="n"/>
      <c r="D25" s="31" t="n"/>
      <c r="E25" s="31" t="n"/>
      <c r="F25" s="31" t="n"/>
      <c r="G25" s="31" t="n"/>
      <c r="H25" s="49" t="n"/>
      <c r="I25" s="31" t="n"/>
      <c r="J25" s="49" t="n"/>
      <c r="K25" s="31" t="n"/>
      <c r="L25" s="49" t="n"/>
      <c r="M25" s="31" t="n"/>
      <c r="N25" s="33" t="n"/>
      <c r="O25" s="47">
        <f>IF($A25="","",IF(OR($G25&lt;&gt;"Canceled",NOT(ISNUMBER($H25)),NOT(ISNUMBER($J25))),"",($H25-$J25)*24))</f>
        <v/>
      </c>
      <c r="P25" s="28">
        <f>IF($A25="","",IF($G25&lt;&gt;"Canceled","",IF(NOT(ISNUMBER($O25)),"",IF($O25&lt;0,"Invalid timing",IF($O25&lt;24,"Same day: under 24 hours",IF($O25&lt;48,"1 day: 24 to under 48 hours",IF($O25&lt;168,"2–6 days: 48 to under 168 hours","7 or more days")))))))</f>
        <v/>
      </c>
      <c r="Q25" s="48">
        <f>IF($A25="","",IF(NOT(ISNUMBER($H25)),"",DATE(YEAR($H25),MONTH($H25),1)))</f>
        <v/>
      </c>
      <c r="R25" s="30">
        <f>IF($A25="","",IF($G25="Canceled",1,0))</f>
        <v/>
      </c>
      <c r="S25" s="30">
        <f>IF($A25="","",IF($G25="No-show",1,0))</f>
        <v/>
      </c>
      <c r="T25" s="30">
        <f>IF($A25="","",IF(AND($G25="Canceled",OR($K25&lt;&gt;"",ISNUMBER($L25))),1,0))</f>
        <v/>
      </c>
      <c r="U25" s="28">
        <f>IF($A25="","",IF(COUNTIF($A$6:$A$505,$A25)&gt;1,"Duplicate Appointment ID",IF($B25="","Clinic is required",IF($G25="","Appointment Status is required",IF(NOT(ISNUMBER($H25)),"Scheduled Start is required",IF(AND($G25="Canceled",$I25=""),"Cancellation Reason is required",IF(AND($G25="Canceled",NOT(ISNUMBER($J25))),"Canceled At is required",IF(AND($G25="Canceled",ISNUMBER($J25),ISNUMBER($H25),$J25&gt;$H25),"Canceled At is after Scheduled Start",IF(AND($G25&lt;&gt;"Canceled",OR($I25&lt;&gt;"",ISNUMBER($J25))),"Cancellation details entered for non-canceled status",IF(AND($K25&lt;&gt;"",NOT(ISNUMBER($L25))),"Rescheduled Start is required",IF(AND(ISNUMBER($L25),$K25=""),"Rescheduled Appointment ID is required",IF(AND($G25="Canceled",$M25=""),"Avoidable Cancellation review is required","")))))))))))</f>
        <v/>
      </c>
    </row>
    <row r="26">
      <c r="A26" s="24" t="n"/>
      <c r="B26" s="24" t="n"/>
      <c r="C26" s="24" t="n"/>
      <c r="D26" s="24" t="n"/>
      <c r="E26" s="24" t="n"/>
      <c r="F26" s="24" t="n"/>
      <c r="G26" s="24" t="n"/>
      <c r="H26" s="46" t="n"/>
      <c r="I26" s="24" t="n"/>
      <c r="J26" s="46" t="n"/>
      <c r="K26" s="24" t="n"/>
      <c r="L26" s="46" t="n"/>
      <c r="M26" s="24" t="n"/>
      <c r="N26" s="26" t="n"/>
      <c r="O26" s="47">
        <f>IF($A26="","",IF(OR($G26&lt;&gt;"Canceled",NOT(ISNUMBER($H26)),NOT(ISNUMBER($J26))),"",($H26-$J26)*24))</f>
        <v/>
      </c>
      <c r="P26" s="28">
        <f>IF($A26="","",IF($G26&lt;&gt;"Canceled","",IF(NOT(ISNUMBER($O26)),"",IF($O26&lt;0,"Invalid timing",IF($O26&lt;24,"Same day: under 24 hours",IF($O26&lt;48,"1 day: 24 to under 48 hours",IF($O26&lt;168,"2–6 days: 48 to under 168 hours","7 or more days")))))))</f>
        <v/>
      </c>
      <c r="Q26" s="48">
        <f>IF($A26="","",IF(NOT(ISNUMBER($H26)),"",DATE(YEAR($H26),MONTH($H26),1)))</f>
        <v/>
      </c>
      <c r="R26" s="30">
        <f>IF($A26="","",IF($G26="Canceled",1,0))</f>
        <v/>
      </c>
      <c r="S26" s="30">
        <f>IF($A26="","",IF($G26="No-show",1,0))</f>
        <v/>
      </c>
      <c r="T26" s="30">
        <f>IF($A26="","",IF(AND($G26="Canceled",OR($K26&lt;&gt;"",ISNUMBER($L26))),1,0))</f>
        <v/>
      </c>
      <c r="U26" s="28">
        <f>IF($A26="","",IF(COUNTIF($A$6:$A$505,$A26)&gt;1,"Duplicate Appointment ID",IF($B26="","Clinic is required",IF($G26="","Appointment Status is required",IF(NOT(ISNUMBER($H26)),"Scheduled Start is required",IF(AND($G26="Canceled",$I26=""),"Cancellation Reason is required",IF(AND($G26="Canceled",NOT(ISNUMBER($J26))),"Canceled At is required",IF(AND($G26="Canceled",ISNUMBER($J26),ISNUMBER($H26),$J26&gt;$H26),"Canceled At is after Scheduled Start",IF(AND($G26&lt;&gt;"Canceled",OR($I26&lt;&gt;"",ISNUMBER($J26))),"Cancellation details entered for non-canceled status",IF(AND($K26&lt;&gt;"",NOT(ISNUMBER($L26))),"Rescheduled Start is required",IF(AND(ISNUMBER($L26),$K26=""),"Rescheduled Appointment ID is required",IF(AND($G26="Canceled",$M26=""),"Avoidable Cancellation review is required","")))))))))))</f>
        <v/>
      </c>
    </row>
    <row r="27">
      <c r="A27" s="31" t="n"/>
      <c r="B27" s="31" t="n"/>
      <c r="C27" s="31" t="n"/>
      <c r="D27" s="31" t="n"/>
      <c r="E27" s="31" t="n"/>
      <c r="F27" s="31" t="n"/>
      <c r="G27" s="31" t="n"/>
      <c r="H27" s="49" t="n"/>
      <c r="I27" s="31" t="n"/>
      <c r="J27" s="49" t="n"/>
      <c r="K27" s="31" t="n"/>
      <c r="L27" s="49" t="n"/>
      <c r="M27" s="31" t="n"/>
      <c r="N27" s="33" t="n"/>
      <c r="O27" s="47">
        <f>IF($A27="","",IF(OR($G27&lt;&gt;"Canceled",NOT(ISNUMBER($H27)),NOT(ISNUMBER($J27))),"",($H27-$J27)*24))</f>
        <v/>
      </c>
      <c r="P27" s="28">
        <f>IF($A27="","",IF($G27&lt;&gt;"Canceled","",IF(NOT(ISNUMBER($O27)),"",IF($O27&lt;0,"Invalid timing",IF($O27&lt;24,"Same day: under 24 hours",IF($O27&lt;48,"1 day: 24 to under 48 hours",IF($O27&lt;168,"2–6 days: 48 to under 168 hours","7 or more days")))))))</f>
        <v/>
      </c>
      <c r="Q27" s="48">
        <f>IF($A27="","",IF(NOT(ISNUMBER($H27)),"",DATE(YEAR($H27),MONTH($H27),1)))</f>
        <v/>
      </c>
      <c r="R27" s="30">
        <f>IF($A27="","",IF($G27="Canceled",1,0))</f>
        <v/>
      </c>
      <c r="S27" s="30">
        <f>IF($A27="","",IF($G27="No-show",1,0))</f>
        <v/>
      </c>
      <c r="T27" s="30">
        <f>IF($A27="","",IF(AND($G27="Canceled",OR($K27&lt;&gt;"",ISNUMBER($L27))),1,0))</f>
        <v/>
      </c>
      <c r="U27" s="28">
        <f>IF($A27="","",IF(COUNTIF($A$6:$A$505,$A27)&gt;1,"Duplicate Appointment ID",IF($B27="","Clinic is required",IF($G27="","Appointment Status is required",IF(NOT(ISNUMBER($H27)),"Scheduled Start is required",IF(AND($G27="Canceled",$I27=""),"Cancellation Reason is required",IF(AND($G27="Canceled",NOT(ISNUMBER($J27))),"Canceled At is required",IF(AND($G27="Canceled",ISNUMBER($J27),ISNUMBER($H27),$J27&gt;$H27),"Canceled At is after Scheduled Start",IF(AND($G27&lt;&gt;"Canceled",OR($I27&lt;&gt;"",ISNUMBER($J27))),"Cancellation details entered for non-canceled status",IF(AND($K27&lt;&gt;"",NOT(ISNUMBER($L27))),"Rescheduled Start is required",IF(AND(ISNUMBER($L27),$K27=""),"Rescheduled Appointment ID is required",IF(AND($G27="Canceled",$M27=""),"Avoidable Cancellation review is required","")))))))))))</f>
        <v/>
      </c>
    </row>
    <row r="28">
      <c r="A28" s="24" t="n"/>
      <c r="B28" s="24" t="n"/>
      <c r="C28" s="24" t="n"/>
      <c r="D28" s="24" t="n"/>
      <c r="E28" s="24" t="n"/>
      <c r="F28" s="24" t="n"/>
      <c r="G28" s="24" t="n"/>
      <c r="H28" s="46" t="n"/>
      <c r="I28" s="24" t="n"/>
      <c r="J28" s="46" t="n"/>
      <c r="K28" s="24" t="n"/>
      <c r="L28" s="46" t="n"/>
      <c r="M28" s="24" t="n"/>
      <c r="N28" s="26" t="n"/>
      <c r="O28" s="47">
        <f>IF($A28="","",IF(OR($G28&lt;&gt;"Canceled",NOT(ISNUMBER($H28)),NOT(ISNUMBER($J28))),"",($H28-$J28)*24))</f>
        <v/>
      </c>
      <c r="P28" s="28">
        <f>IF($A28="","",IF($G28&lt;&gt;"Canceled","",IF(NOT(ISNUMBER($O28)),"",IF($O28&lt;0,"Invalid timing",IF($O28&lt;24,"Same day: under 24 hours",IF($O28&lt;48,"1 day: 24 to under 48 hours",IF($O28&lt;168,"2–6 days: 48 to under 168 hours","7 or more days")))))))</f>
        <v/>
      </c>
      <c r="Q28" s="48">
        <f>IF($A28="","",IF(NOT(ISNUMBER($H28)),"",DATE(YEAR($H28),MONTH($H28),1)))</f>
        <v/>
      </c>
      <c r="R28" s="30">
        <f>IF($A28="","",IF($G28="Canceled",1,0))</f>
        <v/>
      </c>
      <c r="S28" s="30">
        <f>IF($A28="","",IF($G28="No-show",1,0))</f>
        <v/>
      </c>
      <c r="T28" s="30">
        <f>IF($A28="","",IF(AND($G28="Canceled",OR($K28&lt;&gt;"",ISNUMBER($L28))),1,0))</f>
        <v/>
      </c>
      <c r="U28" s="28">
        <f>IF($A28="","",IF(COUNTIF($A$6:$A$505,$A28)&gt;1,"Duplicate Appointment ID",IF($B28="","Clinic is required",IF($G28="","Appointment Status is required",IF(NOT(ISNUMBER($H28)),"Scheduled Start is required",IF(AND($G28="Canceled",$I28=""),"Cancellation Reason is required",IF(AND($G28="Canceled",NOT(ISNUMBER($J28))),"Canceled At is required",IF(AND($G28="Canceled",ISNUMBER($J28),ISNUMBER($H28),$J28&gt;$H28),"Canceled At is after Scheduled Start",IF(AND($G28&lt;&gt;"Canceled",OR($I28&lt;&gt;"",ISNUMBER($J28))),"Cancellation details entered for non-canceled status",IF(AND($K28&lt;&gt;"",NOT(ISNUMBER($L28))),"Rescheduled Start is required",IF(AND(ISNUMBER($L28),$K28=""),"Rescheduled Appointment ID is required",IF(AND($G28="Canceled",$M28=""),"Avoidable Cancellation review is required","")))))))))))</f>
        <v/>
      </c>
    </row>
    <row r="29">
      <c r="A29" s="31" t="n"/>
      <c r="B29" s="31" t="n"/>
      <c r="C29" s="31" t="n"/>
      <c r="D29" s="31" t="n"/>
      <c r="E29" s="31" t="n"/>
      <c r="F29" s="31" t="n"/>
      <c r="G29" s="31" t="n"/>
      <c r="H29" s="49" t="n"/>
      <c r="I29" s="31" t="n"/>
      <c r="J29" s="49" t="n"/>
      <c r="K29" s="31" t="n"/>
      <c r="L29" s="49" t="n"/>
      <c r="M29" s="31" t="n"/>
      <c r="N29" s="33" t="n"/>
      <c r="O29" s="47">
        <f>IF($A29="","",IF(OR($G29&lt;&gt;"Canceled",NOT(ISNUMBER($H29)),NOT(ISNUMBER($J29))),"",($H29-$J29)*24))</f>
        <v/>
      </c>
      <c r="P29" s="28">
        <f>IF($A29="","",IF($G29&lt;&gt;"Canceled","",IF(NOT(ISNUMBER($O29)),"",IF($O29&lt;0,"Invalid timing",IF($O29&lt;24,"Same day: under 24 hours",IF($O29&lt;48,"1 day: 24 to under 48 hours",IF($O29&lt;168,"2–6 days: 48 to under 168 hours","7 or more days")))))))</f>
        <v/>
      </c>
      <c r="Q29" s="48">
        <f>IF($A29="","",IF(NOT(ISNUMBER($H29)),"",DATE(YEAR($H29),MONTH($H29),1)))</f>
        <v/>
      </c>
      <c r="R29" s="30">
        <f>IF($A29="","",IF($G29="Canceled",1,0))</f>
        <v/>
      </c>
      <c r="S29" s="30">
        <f>IF($A29="","",IF($G29="No-show",1,0))</f>
        <v/>
      </c>
      <c r="T29" s="30">
        <f>IF($A29="","",IF(AND($G29="Canceled",OR($K29&lt;&gt;"",ISNUMBER($L29))),1,0))</f>
        <v/>
      </c>
      <c r="U29" s="28">
        <f>IF($A29="","",IF(COUNTIF($A$6:$A$505,$A29)&gt;1,"Duplicate Appointment ID",IF($B29="","Clinic is required",IF($G29="","Appointment Status is required",IF(NOT(ISNUMBER($H29)),"Scheduled Start is required",IF(AND($G29="Canceled",$I29=""),"Cancellation Reason is required",IF(AND($G29="Canceled",NOT(ISNUMBER($J29))),"Canceled At is required",IF(AND($G29="Canceled",ISNUMBER($J29),ISNUMBER($H29),$J29&gt;$H29),"Canceled At is after Scheduled Start",IF(AND($G29&lt;&gt;"Canceled",OR($I29&lt;&gt;"",ISNUMBER($J29))),"Cancellation details entered for non-canceled status",IF(AND($K29&lt;&gt;"",NOT(ISNUMBER($L29))),"Rescheduled Start is required",IF(AND(ISNUMBER($L29),$K29=""),"Rescheduled Appointment ID is required",IF(AND($G29="Canceled",$M29=""),"Avoidable Cancellation review is required","")))))))))))</f>
        <v/>
      </c>
    </row>
    <row r="30">
      <c r="A30" s="24" t="n"/>
      <c r="B30" s="24" t="n"/>
      <c r="C30" s="24" t="n"/>
      <c r="D30" s="24" t="n"/>
      <c r="E30" s="24" t="n"/>
      <c r="F30" s="24" t="n"/>
      <c r="G30" s="24" t="n"/>
      <c r="H30" s="46" t="n"/>
      <c r="I30" s="24" t="n"/>
      <c r="J30" s="46" t="n"/>
      <c r="K30" s="24" t="n"/>
      <c r="L30" s="46" t="n"/>
      <c r="M30" s="24" t="n"/>
      <c r="N30" s="26" t="n"/>
      <c r="O30" s="47">
        <f>IF($A30="","",IF(OR($G30&lt;&gt;"Canceled",NOT(ISNUMBER($H30)),NOT(ISNUMBER($J30))),"",($H30-$J30)*24))</f>
        <v/>
      </c>
      <c r="P30" s="28">
        <f>IF($A30="","",IF($G30&lt;&gt;"Canceled","",IF(NOT(ISNUMBER($O30)),"",IF($O30&lt;0,"Invalid timing",IF($O30&lt;24,"Same day: under 24 hours",IF($O30&lt;48,"1 day: 24 to under 48 hours",IF($O30&lt;168,"2–6 days: 48 to under 168 hours","7 or more days")))))))</f>
        <v/>
      </c>
      <c r="Q30" s="48">
        <f>IF($A30="","",IF(NOT(ISNUMBER($H30)),"",DATE(YEAR($H30),MONTH($H30),1)))</f>
        <v/>
      </c>
      <c r="R30" s="30">
        <f>IF($A30="","",IF($G30="Canceled",1,0))</f>
        <v/>
      </c>
      <c r="S30" s="30">
        <f>IF($A30="","",IF($G30="No-show",1,0))</f>
        <v/>
      </c>
      <c r="T30" s="30">
        <f>IF($A30="","",IF(AND($G30="Canceled",OR($K30&lt;&gt;"",ISNUMBER($L30))),1,0))</f>
        <v/>
      </c>
      <c r="U30" s="28">
        <f>IF($A30="","",IF(COUNTIF($A$6:$A$505,$A30)&gt;1,"Duplicate Appointment ID",IF($B30="","Clinic is required",IF($G30="","Appointment Status is required",IF(NOT(ISNUMBER($H30)),"Scheduled Start is required",IF(AND($G30="Canceled",$I30=""),"Cancellation Reason is required",IF(AND($G30="Canceled",NOT(ISNUMBER($J30))),"Canceled At is required",IF(AND($G30="Canceled",ISNUMBER($J30),ISNUMBER($H30),$J30&gt;$H30),"Canceled At is after Scheduled Start",IF(AND($G30&lt;&gt;"Canceled",OR($I30&lt;&gt;"",ISNUMBER($J30))),"Cancellation details entered for non-canceled status",IF(AND($K30&lt;&gt;"",NOT(ISNUMBER($L30))),"Rescheduled Start is required",IF(AND(ISNUMBER($L30),$K30=""),"Rescheduled Appointment ID is required",IF(AND($G30="Canceled",$M30=""),"Avoidable Cancellation review is required","")))))))))))</f>
        <v/>
      </c>
    </row>
    <row r="31">
      <c r="A31" s="31" t="n"/>
      <c r="B31" s="31" t="n"/>
      <c r="C31" s="31" t="n"/>
      <c r="D31" s="31" t="n"/>
      <c r="E31" s="31" t="n"/>
      <c r="F31" s="31" t="n"/>
      <c r="G31" s="31" t="n"/>
      <c r="H31" s="49" t="n"/>
      <c r="I31" s="31" t="n"/>
      <c r="J31" s="49" t="n"/>
      <c r="K31" s="31" t="n"/>
      <c r="L31" s="49" t="n"/>
      <c r="M31" s="31" t="n"/>
      <c r="N31" s="33" t="n"/>
      <c r="O31" s="47">
        <f>IF($A31="","",IF(OR($G31&lt;&gt;"Canceled",NOT(ISNUMBER($H31)),NOT(ISNUMBER($J31))),"",($H31-$J31)*24))</f>
        <v/>
      </c>
      <c r="P31" s="28">
        <f>IF($A31="","",IF($G31&lt;&gt;"Canceled","",IF(NOT(ISNUMBER($O31)),"",IF($O31&lt;0,"Invalid timing",IF($O31&lt;24,"Same day: under 24 hours",IF($O31&lt;48,"1 day: 24 to under 48 hours",IF($O31&lt;168,"2–6 days: 48 to under 168 hours","7 or more days")))))))</f>
        <v/>
      </c>
      <c r="Q31" s="48">
        <f>IF($A31="","",IF(NOT(ISNUMBER($H31)),"",DATE(YEAR($H31),MONTH($H31),1)))</f>
        <v/>
      </c>
      <c r="R31" s="30">
        <f>IF($A31="","",IF($G31="Canceled",1,0))</f>
        <v/>
      </c>
      <c r="S31" s="30">
        <f>IF($A31="","",IF($G31="No-show",1,0))</f>
        <v/>
      </c>
      <c r="T31" s="30">
        <f>IF($A31="","",IF(AND($G31="Canceled",OR($K31&lt;&gt;"",ISNUMBER($L31))),1,0))</f>
        <v/>
      </c>
      <c r="U31" s="28">
        <f>IF($A31="","",IF(COUNTIF($A$6:$A$505,$A31)&gt;1,"Duplicate Appointment ID",IF($B31="","Clinic is required",IF($G31="","Appointment Status is required",IF(NOT(ISNUMBER($H31)),"Scheduled Start is required",IF(AND($G31="Canceled",$I31=""),"Cancellation Reason is required",IF(AND($G31="Canceled",NOT(ISNUMBER($J31))),"Canceled At is required",IF(AND($G31="Canceled",ISNUMBER($J31),ISNUMBER($H31),$J31&gt;$H31),"Canceled At is after Scheduled Start",IF(AND($G31&lt;&gt;"Canceled",OR($I31&lt;&gt;"",ISNUMBER($J31))),"Cancellation details entered for non-canceled status",IF(AND($K31&lt;&gt;"",NOT(ISNUMBER($L31))),"Rescheduled Start is required",IF(AND(ISNUMBER($L31),$K31=""),"Rescheduled Appointment ID is required",IF(AND($G31="Canceled",$M31=""),"Avoidable Cancellation review is required","")))))))))))</f>
        <v/>
      </c>
    </row>
    <row r="32">
      <c r="A32" s="24" t="n"/>
      <c r="B32" s="24" t="n"/>
      <c r="C32" s="24" t="n"/>
      <c r="D32" s="24" t="n"/>
      <c r="E32" s="24" t="n"/>
      <c r="F32" s="24" t="n"/>
      <c r="G32" s="24" t="n"/>
      <c r="H32" s="46" t="n"/>
      <c r="I32" s="24" t="n"/>
      <c r="J32" s="46" t="n"/>
      <c r="K32" s="24" t="n"/>
      <c r="L32" s="46" t="n"/>
      <c r="M32" s="24" t="n"/>
      <c r="N32" s="26" t="n"/>
      <c r="O32" s="47">
        <f>IF($A32="","",IF(OR($G32&lt;&gt;"Canceled",NOT(ISNUMBER($H32)),NOT(ISNUMBER($J32))),"",($H32-$J32)*24))</f>
        <v/>
      </c>
      <c r="P32" s="28">
        <f>IF($A32="","",IF($G32&lt;&gt;"Canceled","",IF(NOT(ISNUMBER($O32)),"",IF($O32&lt;0,"Invalid timing",IF($O32&lt;24,"Same day: under 24 hours",IF($O32&lt;48,"1 day: 24 to under 48 hours",IF($O32&lt;168,"2–6 days: 48 to under 168 hours","7 or more days")))))))</f>
        <v/>
      </c>
      <c r="Q32" s="48">
        <f>IF($A32="","",IF(NOT(ISNUMBER($H32)),"",DATE(YEAR($H32),MONTH($H32),1)))</f>
        <v/>
      </c>
      <c r="R32" s="30">
        <f>IF($A32="","",IF($G32="Canceled",1,0))</f>
        <v/>
      </c>
      <c r="S32" s="30">
        <f>IF($A32="","",IF($G32="No-show",1,0))</f>
        <v/>
      </c>
      <c r="T32" s="30">
        <f>IF($A32="","",IF(AND($G32="Canceled",OR($K32&lt;&gt;"",ISNUMBER($L32))),1,0))</f>
        <v/>
      </c>
      <c r="U32" s="28">
        <f>IF($A32="","",IF(COUNTIF($A$6:$A$505,$A32)&gt;1,"Duplicate Appointment ID",IF($B32="","Clinic is required",IF($G32="","Appointment Status is required",IF(NOT(ISNUMBER($H32)),"Scheduled Start is required",IF(AND($G32="Canceled",$I32=""),"Cancellation Reason is required",IF(AND($G32="Canceled",NOT(ISNUMBER($J32))),"Canceled At is required",IF(AND($G32="Canceled",ISNUMBER($J32),ISNUMBER($H32),$J32&gt;$H32),"Canceled At is after Scheduled Start",IF(AND($G32&lt;&gt;"Canceled",OR($I32&lt;&gt;"",ISNUMBER($J32))),"Cancellation details entered for non-canceled status",IF(AND($K32&lt;&gt;"",NOT(ISNUMBER($L32))),"Rescheduled Start is required",IF(AND(ISNUMBER($L32),$K32=""),"Rescheduled Appointment ID is required",IF(AND($G32="Canceled",$M32=""),"Avoidable Cancellation review is required","")))))))))))</f>
        <v/>
      </c>
    </row>
    <row r="33">
      <c r="A33" s="31" t="n"/>
      <c r="B33" s="31" t="n"/>
      <c r="C33" s="31" t="n"/>
      <c r="D33" s="31" t="n"/>
      <c r="E33" s="31" t="n"/>
      <c r="F33" s="31" t="n"/>
      <c r="G33" s="31" t="n"/>
      <c r="H33" s="49" t="n"/>
      <c r="I33" s="31" t="n"/>
      <c r="J33" s="49" t="n"/>
      <c r="K33" s="31" t="n"/>
      <c r="L33" s="49" t="n"/>
      <c r="M33" s="31" t="n"/>
      <c r="N33" s="33" t="n"/>
      <c r="O33" s="47">
        <f>IF($A33="","",IF(OR($G33&lt;&gt;"Canceled",NOT(ISNUMBER($H33)),NOT(ISNUMBER($J33))),"",($H33-$J33)*24))</f>
        <v/>
      </c>
      <c r="P33" s="28">
        <f>IF($A33="","",IF($G33&lt;&gt;"Canceled","",IF(NOT(ISNUMBER($O33)),"",IF($O33&lt;0,"Invalid timing",IF($O33&lt;24,"Same day: under 24 hours",IF($O33&lt;48,"1 day: 24 to under 48 hours",IF($O33&lt;168,"2–6 days: 48 to under 168 hours","7 or more days")))))))</f>
        <v/>
      </c>
      <c r="Q33" s="48">
        <f>IF($A33="","",IF(NOT(ISNUMBER($H33)),"",DATE(YEAR($H33),MONTH($H33),1)))</f>
        <v/>
      </c>
      <c r="R33" s="30">
        <f>IF($A33="","",IF($G33="Canceled",1,0))</f>
        <v/>
      </c>
      <c r="S33" s="30">
        <f>IF($A33="","",IF($G33="No-show",1,0))</f>
        <v/>
      </c>
      <c r="T33" s="30">
        <f>IF($A33="","",IF(AND($G33="Canceled",OR($K33&lt;&gt;"",ISNUMBER($L33))),1,0))</f>
        <v/>
      </c>
      <c r="U33" s="28">
        <f>IF($A33="","",IF(COUNTIF($A$6:$A$505,$A33)&gt;1,"Duplicate Appointment ID",IF($B33="","Clinic is required",IF($G33="","Appointment Status is required",IF(NOT(ISNUMBER($H33)),"Scheduled Start is required",IF(AND($G33="Canceled",$I33=""),"Cancellation Reason is required",IF(AND($G33="Canceled",NOT(ISNUMBER($J33))),"Canceled At is required",IF(AND($G33="Canceled",ISNUMBER($J33),ISNUMBER($H33),$J33&gt;$H33),"Canceled At is after Scheduled Start",IF(AND($G33&lt;&gt;"Canceled",OR($I33&lt;&gt;"",ISNUMBER($J33))),"Cancellation details entered for non-canceled status",IF(AND($K33&lt;&gt;"",NOT(ISNUMBER($L33))),"Rescheduled Start is required",IF(AND(ISNUMBER($L33),$K33=""),"Rescheduled Appointment ID is required",IF(AND($G33="Canceled",$M33=""),"Avoidable Cancellation review is required","")))))))))))</f>
        <v/>
      </c>
    </row>
    <row r="34">
      <c r="A34" s="24" t="n"/>
      <c r="B34" s="24" t="n"/>
      <c r="C34" s="24" t="n"/>
      <c r="D34" s="24" t="n"/>
      <c r="E34" s="24" t="n"/>
      <c r="F34" s="24" t="n"/>
      <c r="G34" s="24" t="n"/>
      <c r="H34" s="46" t="n"/>
      <c r="I34" s="24" t="n"/>
      <c r="J34" s="46" t="n"/>
      <c r="K34" s="24" t="n"/>
      <c r="L34" s="46" t="n"/>
      <c r="M34" s="24" t="n"/>
      <c r="N34" s="26" t="n"/>
      <c r="O34" s="47">
        <f>IF($A34="","",IF(OR($G34&lt;&gt;"Canceled",NOT(ISNUMBER($H34)),NOT(ISNUMBER($J34))),"",($H34-$J34)*24))</f>
        <v/>
      </c>
      <c r="P34" s="28">
        <f>IF($A34="","",IF($G34&lt;&gt;"Canceled","",IF(NOT(ISNUMBER($O34)),"",IF($O34&lt;0,"Invalid timing",IF($O34&lt;24,"Same day: under 24 hours",IF($O34&lt;48,"1 day: 24 to under 48 hours",IF($O34&lt;168,"2–6 days: 48 to under 168 hours","7 or more days")))))))</f>
        <v/>
      </c>
      <c r="Q34" s="48">
        <f>IF($A34="","",IF(NOT(ISNUMBER($H34)),"",DATE(YEAR($H34),MONTH($H34),1)))</f>
        <v/>
      </c>
      <c r="R34" s="30">
        <f>IF($A34="","",IF($G34="Canceled",1,0))</f>
        <v/>
      </c>
      <c r="S34" s="30">
        <f>IF($A34="","",IF($G34="No-show",1,0))</f>
        <v/>
      </c>
      <c r="T34" s="30">
        <f>IF($A34="","",IF(AND($G34="Canceled",OR($K34&lt;&gt;"",ISNUMBER($L34))),1,0))</f>
        <v/>
      </c>
      <c r="U34" s="28">
        <f>IF($A34="","",IF(COUNTIF($A$6:$A$505,$A34)&gt;1,"Duplicate Appointment ID",IF($B34="","Clinic is required",IF($G34="","Appointment Status is required",IF(NOT(ISNUMBER($H34)),"Scheduled Start is required",IF(AND($G34="Canceled",$I34=""),"Cancellation Reason is required",IF(AND($G34="Canceled",NOT(ISNUMBER($J34))),"Canceled At is required",IF(AND($G34="Canceled",ISNUMBER($J34),ISNUMBER($H34),$J34&gt;$H34),"Canceled At is after Scheduled Start",IF(AND($G34&lt;&gt;"Canceled",OR($I34&lt;&gt;"",ISNUMBER($J34))),"Cancellation details entered for non-canceled status",IF(AND($K34&lt;&gt;"",NOT(ISNUMBER($L34))),"Rescheduled Start is required",IF(AND(ISNUMBER($L34),$K34=""),"Rescheduled Appointment ID is required",IF(AND($G34="Canceled",$M34=""),"Avoidable Cancellation review is required","")))))))))))</f>
        <v/>
      </c>
    </row>
    <row r="35">
      <c r="A35" s="31" t="n"/>
      <c r="B35" s="31" t="n"/>
      <c r="C35" s="31" t="n"/>
      <c r="D35" s="31" t="n"/>
      <c r="E35" s="31" t="n"/>
      <c r="F35" s="31" t="n"/>
      <c r="G35" s="31" t="n"/>
      <c r="H35" s="49" t="n"/>
      <c r="I35" s="31" t="n"/>
      <c r="J35" s="49" t="n"/>
      <c r="K35" s="31" t="n"/>
      <c r="L35" s="49" t="n"/>
      <c r="M35" s="31" t="n"/>
      <c r="N35" s="33" t="n"/>
      <c r="O35" s="47">
        <f>IF($A35="","",IF(OR($G35&lt;&gt;"Canceled",NOT(ISNUMBER($H35)),NOT(ISNUMBER($J35))),"",($H35-$J35)*24))</f>
        <v/>
      </c>
      <c r="P35" s="28">
        <f>IF($A35="","",IF($G35&lt;&gt;"Canceled","",IF(NOT(ISNUMBER($O35)),"",IF($O35&lt;0,"Invalid timing",IF($O35&lt;24,"Same day: under 24 hours",IF($O35&lt;48,"1 day: 24 to under 48 hours",IF($O35&lt;168,"2–6 days: 48 to under 168 hours","7 or more days")))))))</f>
        <v/>
      </c>
      <c r="Q35" s="48">
        <f>IF($A35="","",IF(NOT(ISNUMBER($H35)),"",DATE(YEAR($H35),MONTH($H35),1)))</f>
        <v/>
      </c>
      <c r="R35" s="30">
        <f>IF($A35="","",IF($G35="Canceled",1,0))</f>
        <v/>
      </c>
      <c r="S35" s="30">
        <f>IF($A35="","",IF($G35="No-show",1,0))</f>
        <v/>
      </c>
      <c r="T35" s="30">
        <f>IF($A35="","",IF(AND($G35="Canceled",OR($K35&lt;&gt;"",ISNUMBER($L35))),1,0))</f>
        <v/>
      </c>
      <c r="U35" s="28">
        <f>IF($A35="","",IF(COUNTIF($A$6:$A$505,$A35)&gt;1,"Duplicate Appointment ID",IF($B35="","Clinic is required",IF($G35="","Appointment Status is required",IF(NOT(ISNUMBER($H35)),"Scheduled Start is required",IF(AND($G35="Canceled",$I35=""),"Cancellation Reason is required",IF(AND($G35="Canceled",NOT(ISNUMBER($J35))),"Canceled At is required",IF(AND($G35="Canceled",ISNUMBER($J35),ISNUMBER($H35),$J35&gt;$H35),"Canceled At is after Scheduled Start",IF(AND($G35&lt;&gt;"Canceled",OR($I35&lt;&gt;"",ISNUMBER($J35))),"Cancellation details entered for non-canceled status",IF(AND($K35&lt;&gt;"",NOT(ISNUMBER($L35))),"Rescheduled Start is required",IF(AND(ISNUMBER($L35),$K35=""),"Rescheduled Appointment ID is required",IF(AND($G35="Canceled",$M35=""),"Avoidable Cancellation review is required","")))))))))))</f>
        <v/>
      </c>
    </row>
    <row r="36">
      <c r="A36" s="24" t="n"/>
      <c r="B36" s="24" t="n"/>
      <c r="C36" s="24" t="n"/>
      <c r="D36" s="24" t="n"/>
      <c r="E36" s="24" t="n"/>
      <c r="F36" s="24" t="n"/>
      <c r="G36" s="24" t="n"/>
      <c r="H36" s="46" t="n"/>
      <c r="I36" s="24" t="n"/>
      <c r="J36" s="46" t="n"/>
      <c r="K36" s="24" t="n"/>
      <c r="L36" s="46" t="n"/>
      <c r="M36" s="24" t="n"/>
      <c r="N36" s="26" t="n"/>
      <c r="O36" s="47">
        <f>IF($A36="","",IF(OR($G36&lt;&gt;"Canceled",NOT(ISNUMBER($H36)),NOT(ISNUMBER($J36))),"",($H36-$J36)*24))</f>
        <v/>
      </c>
      <c r="P36" s="28">
        <f>IF($A36="","",IF($G36&lt;&gt;"Canceled","",IF(NOT(ISNUMBER($O36)),"",IF($O36&lt;0,"Invalid timing",IF($O36&lt;24,"Same day: under 24 hours",IF($O36&lt;48,"1 day: 24 to under 48 hours",IF($O36&lt;168,"2–6 days: 48 to under 168 hours","7 or more days")))))))</f>
        <v/>
      </c>
      <c r="Q36" s="48">
        <f>IF($A36="","",IF(NOT(ISNUMBER($H36)),"",DATE(YEAR($H36),MONTH($H36),1)))</f>
        <v/>
      </c>
      <c r="R36" s="30">
        <f>IF($A36="","",IF($G36="Canceled",1,0))</f>
        <v/>
      </c>
      <c r="S36" s="30">
        <f>IF($A36="","",IF($G36="No-show",1,0))</f>
        <v/>
      </c>
      <c r="T36" s="30">
        <f>IF($A36="","",IF(AND($G36="Canceled",OR($K36&lt;&gt;"",ISNUMBER($L36))),1,0))</f>
        <v/>
      </c>
      <c r="U36" s="28">
        <f>IF($A36="","",IF(COUNTIF($A$6:$A$505,$A36)&gt;1,"Duplicate Appointment ID",IF($B36="","Clinic is required",IF($G36="","Appointment Status is required",IF(NOT(ISNUMBER($H36)),"Scheduled Start is required",IF(AND($G36="Canceled",$I36=""),"Cancellation Reason is required",IF(AND($G36="Canceled",NOT(ISNUMBER($J36))),"Canceled At is required",IF(AND($G36="Canceled",ISNUMBER($J36),ISNUMBER($H36),$J36&gt;$H36),"Canceled At is after Scheduled Start",IF(AND($G36&lt;&gt;"Canceled",OR($I36&lt;&gt;"",ISNUMBER($J36))),"Cancellation details entered for non-canceled status",IF(AND($K36&lt;&gt;"",NOT(ISNUMBER($L36))),"Rescheduled Start is required",IF(AND(ISNUMBER($L36),$K36=""),"Rescheduled Appointment ID is required",IF(AND($G36="Canceled",$M36=""),"Avoidable Cancellation review is required","")))))))))))</f>
        <v/>
      </c>
    </row>
    <row r="37">
      <c r="A37" s="31" t="n"/>
      <c r="B37" s="31" t="n"/>
      <c r="C37" s="31" t="n"/>
      <c r="D37" s="31" t="n"/>
      <c r="E37" s="31" t="n"/>
      <c r="F37" s="31" t="n"/>
      <c r="G37" s="31" t="n"/>
      <c r="H37" s="49" t="n"/>
      <c r="I37" s="31" t="n"/>
      <c r="J37" s="49" t="n"/>
      <c r="K37" s="31" t="n"/>
      <c r="L37" s="49" t="n"/>
      <c r="M37" s="31" t="n"/>
      <c r="N37" s="33" t="n"/>
      <c r="O37" s="47">
        <f>IF($A37="","",IF(OR($G37&lt;&gt;"Canceled",NOT(ISNUMBER($H37)),NOT(ISNUMBER($J37))),"",($H37-$J37)*24))</f>
        <v/>
      </c>
      <c r="P37" s="28">
        <f>IF($A37="","",IF($G37&lt;&gt;"Canceled","",IF(NOT(ISNUMBER($O37)),"",IF($O37&lt;0,"Invalid timing",IF($O37&lt;24,"Same day: under 24 hours",IF($O37&lt;48,"1 day: 24 to under 48 hours",IF($O37&lt;168,"2–6 days: 48 to under 168 hours","7 or more days")))))))</f>
        <v/>
      </c>
      <c r="Q37" s="48">
        <f>IF($A37="","",IF(NOT(ISNUMBER($H37)),"",DATE(YEAR($H37),MONTH($H37),1)))</f>
        <v/>
      </c>
      <c r="R37" s="30">
        <f>IF($A37="","",IF($G37="Canceled",1,0))</f>
        <v/>
      </c>
      <c r="S37" s="30">
        <f>IF($A37="","",IF($G37="No-show",1,0))</f>
        <v/>
      </c>
      <c r="T37" s="30">
        <f>IF($A37="","",IF(AND($G37="Canceled",OR($K37&lt;&gt;"",ISNUMBER($L37))),1,0))</f>
        <v/>
      </c>
      <c r="U37" s="28">
        <f>IF($A37="","",IF(COUNTIF($A$6:$A$505,$A37)&gt;1,"Duplicate Appointment ID",IF($B37="","Clinic is required",IF($G37="","Appointment Status is required",IF(NOT(ISNUMBER($H37)),"Scheduled Start is required",IF(AND($G37="Canceled",$I37=""),"Cancellation Reason is required",IF(AND($G37="Canceled",NOT(ISNUMBER($J37))),"Canceled At is required",IF(AND($G37="Canceled",ISNUMBER($J37),ISNUMBER($H37),$J37&gt;$H37),"Canceled At is after Scheduled Start",IF(AND($G37&lt;&gt;"Canceled",OR($I37&lt;&gt;"",ISNUMBER($J37))),"Cancellation details entered for non-canceled status",IF(AND($K37&lt;&gt;"",NOT(ISNUMBER($L37))),"Rescheduled Start is required",IF(AND(ISNUMBER($L37),$K37=""),"Rescheduled Appointment ID is required",IF(AND($G37="Canceled",$M37=""),"Avoidable Cancellation review is required","")))))))))))</f>
        <v/>
      </c>
    </row>
    <row r="38">
      <c r="A38" s="24" t="n"/>
      <c r="B38" s="24" t="n"/>
      <c r="C38" s="24" t="n"/>
      <c r="D38" s="24" t="n"/>
      <c r="E38" s="24" t="n"/>
      <c r="F38" s="24" t="n"/>
      <c r="G38" s="24" t="n"/>
      <c r="H38" s="46" t="n"/>
      <c r="I38" s="24" t="n"/>
      <c r="J38" s="46" t="n"/>
      <c r="K38" s="24" t="n"/>
      <c r="L38" s="46" t="n"/>
      <c r="M38" s="24" t="n"/>
      <c r="N38" s="26" t="n"/>
      <c r="O38" s="47">
        <f>IF($A38="","",IF(OR($G38&lt;&gt;"Canceled",NOT(ISNUMBER($H38)),NOT(ISNUMBER($J38))),"",($H38-$J38)*24))</f>
        <v/>
      </c>
      <c r="P38" s="28">
        <f>IF($A38="","",IF($G38&lt;&gt;"Canceled","",IF(NOT(ISNUMBER($O38)),"",IF($O38&lt;0,"Invalid timing",IF($O38&lt;24,"Same day: under 24 hours",IF($O38&lt;48,"1 day: 24 to under 48 hours",IF($O38&lt;168,"2–6 days: 48 to under 168 hours","7 or more days")))))))</f>
        <v/>
      </c>
      <c r="Q38" s="48">
        <f>IF($A38="","",IF(NOT(ISNUMBER($H38)),"",DATE(YEAR($H38),MONTH($H38),1)))</f>
        <v/>
      </c>
      <c r="R38" s="30">
        <f>IF($A38="","",IF($G38="Canceled",1,0))</f>
        <v/>
      </c>
      <c r="S38" s="30">
        <f>IF($A38="","",IF($G38="No-show",1,0))</f>
        <v/>
      </c>
      <c r="T38" s="30">
        <f>IF($A38="","",IF(AND($G38="Canceled",OR($K38&lt;&gt;"",ISNUMBER($L38))),1,0))</f>
        <v/>
      </c>
      <c r="U38" s="28">
        <f>IF($A38="","",IF(COUNTIF($A$6:$A$505,$A38)&gt;1,"Duplicate Appointment ID",IF($B38="","Clinic is required",IF($G38="","Appointment Status is required",IF(NOT(ISNUMBER($H38)),"Scheduled Start is required",IF(AND($G38="Canceled",$I38=""),"Cancellation Reason is required",IF(AND($G38="Canceled",NOT(ISNUMBER($J38))),"Canceled At is required",IF(AND($G38="Canceled",ISNUMBER($J38),ISNUMBER($H38),$J38&gt;$H38),"Canceled At is after Scheduled Start",IF(AND($G38&lt;&gt;"Canceled",OR($I38&lt;&gt;"",ISNUMBER($J38))),"Cancellation details entered for non-canceled status",IF(AND($K38&lt;&gt;"",NOT(ISNUMBER($L38))),"Rescheduled Start is required",IF(AND(ISNUMBER($L38),$K38=""),"Rescheduled Appointment ID is required",IF(AND($G38="Canceled",$M38=""),"Avoidable Cancellation review is required","")))))))))))</f>
        <v/>
      </c>
    </row>
    <row r="39">
      <c r="A39" s="31" t="n"/>
      <c r="B39" s="31" t="n"/>
      <c r="C39" s="31" t="n"/>
      <c r="D39" s="31" t="n"/>
      <c r="E39" s="31" t="n"/>
      <c r="F39" s="31" t="n"/>
      <c r="G39" s="31" t="n"/>
      <c r="H39" s="49" t="n"/>
      <c r="I39" s="31" t="n"/>
      <c r="J39" s="49" t="n"/>
      <c r="K39" s="31" t="n"/>
      <c r="L39" s="49" t="n"/>
      <c r="M39" s="31" t="n"/>
      <c r="N39" s="33" t="n"/>
      <c r="O39" s="47">
        <f>IF($A39="","",IF(OR($G39&lt;&gt;"Canceled",NOT(ISNUMBER($H39)),NOT(ISNUMBER($J39))),"",($H39-$J39)*24))</f>
        <v/>
      </c>
      <c r="P39" s="28">
        <f>IF($A39="","",IF($G39&lt;&gt;"Canceled","",IF(NOT(ISNUMBER($O39)),"",IF($O39&lt;0,"Invalid timing",IF($O39&lt;24,"Same day: under 24 hours",IF($O39&lt;48,"1 day: 24 to under 48 hours",IF($O39&lt;168,"2–6 days: 48 to under 168 hours","7 or more days")))))))</f>
        <v/>
      </c>
      <c r="Q39" s="48">
        <f>IF($A39="","",IF(NOT(ISNUMBER($H39)),"",DATE(YEAR($H39),MONTH($H39),1)))</f>
        <v/>
      </c>
      <c r="R39" s="30">
        <f>IF($A39="","",IF($G39="Canceled",1,0))</f>
        <v/>
      </c>
      <c r="S39" s="30">
        <f>IF($A39="","",IF($G39="No-show",1,0))</f>
        <v/>
      </c>
      <c r="T39" s="30">
        <f>IF($A39="","",IF(AND($G39="Canceled",OR($K39&lt;&gt;"",ISNUMBER($L39))),1,0))</f>
        <v/>
      </c>
      <c r="U39" s="28">
        <f>IF($A39="","",IF(COUNTIF($A$6:$A$505,$A39)&gt;1,"Duplicate Appointment ID",IF($B39="","Clinic is required",IF($G39="","Appointment Status is required",IF(NOT(ISNUMBER($H39)),"Scheduled Start is required",IF(AND($G39="Canceled",$I39=""),"Cancellation Reason is required",IF(AND($G39="Canceled",NOT(ISNUMBER($J39))),"Canceled At is required",IF(AND($G39="Canceled",ISNUMBER($J39),ISNUMBER($H39),$J39&gt;$H39),"Canceled At is after Scheduled Start",IF(AND($G39&lt;&gt;"Canceled",OR($I39&lt;&gt;"",ISNUMBER($J39))),"Cancellation details entered for non-canceled status",IF(AND($K39&lt;&gt;"",NOT(ISNUMBER($L39))),"Rescheduled Start is required",IF(AND(ISNUMBER($L39),$K39=""),"Rescheduled Appointment ID is required",IF(AND($G39="Canceled",$M39=""),"Avoidable Cancellation review is required","")))))))))))</f>
        <v/>
      </c>
    </row>
    <row r="40">
      <c r="A40" s="24" t="n"/>
      <c r="B40" s="24" t="n"/>
      <c r="C40" s="24" t="n"/>
      <c r="D40" s="24" t="n"/>
      <c r="E40" s="24" t="n"/>
      <c r="F40" s="24" t="n"/>
      <c r="G40" s="24" t="n"/>
      <c r="H40" s="46" t="n"/>
      <c r="I40" s="24" t="n"/>
      <c r="J40" s="46" t="n"/>
      <c r="K40" s="24" t="n"/>
      <c r="L40" s="46" t="n"/>
      <c r="M40" s="24" t="n"/>
      <c r="N40" s="26" t="n"/>
      <c r="O40" s="47">
        <f>IF($A40="","",IF(OR($G40&lt;&gt;"Canceled",NOT(ISNUMBER($H40)),NOT(ISNUMBER($J40))),"",($H40-$J40)*24))</f>
        <v/>
      </c>
      <c r="P40" s="28">
        <f>IF($A40="","",IF($G40&lt;&gt;"Canceled","",IF(NOT(ISNUMBER($O40)),"",IF($O40&lt;0,"Invalid timing",IF($O40&lt;24,"Same day: under 24 hours",IF($O40&lt;48,"1 day: 24 to under 48 hours",IF($O40&lt;168,"2–6 days: 48 to under 168 hours","7 or more days")))))))</f>
        <v/>
      </c>
      <c r="Q40" s="48">
        <f>IF($A40="","",IF(NOT(ISNUMBER($H40)),"",DATE(YEAR($H40),MONTH($H40),1)))</f>
        <v/>
      </c>
      <c r="R40" s="30">
        <f>IF($A40="","",IF($G40="Canceled",1,0))</f>
        <v/>
      </c>
      <c r="S40" s="30">
        <f>IF($A40="","",IF($G40="No-show",1,0))</f>
        <v/>
      </c>
      <c r="T40" s="30">
        <f>IF($A40="","",IF(AND($G40="Canceled",OR($K40&lt;&gt;"",ISNUMBER($L40))),1,0))</f>
        <v/>
      </c>
      <c r="U40" s="28">
        <f>IF($A40="","",IF(COUNTIF($A$6:$A$505,$A40)&gt;1,"Duplicate Appointment ID",IF($B40="","Clinic is required",IF($G40="","Appointment Status is required",IF(NOT(ISNUMBER($H40)),"Scheduled Start is required",IF(AND($G40="Canceled",$I40=""),"Cancellation Reason is required",IF(AND($G40="Canceled",NOT(ISNUMBER($J40))),"Canceled At is required",IF(AND($G40="Canceled",ISNUMBER($J40),ISNUMBER($H40),$J40&gt;$H40),"Canceled At is after Scheduled Start",IF(AND($G40&lt;&gt;"Canceled",OR($I40&lt;&gt;"",ISNUMBER($J40))),"Cancellation details entered for non-canceled status",IF(AND($K40&lt;&gt;"",NOT(ISNUMBER($L40))),"Rescheduled Start is required",IF(AND(ISNUMBER($L40),$K40=""),"Rescheduled Appointment ID is required",IF(AND($G40="Canceled",$M40=""),"Avoidable Cancellation review is required","")))))))))))</f>
        <v/>
      </c>
    </row>
    <row r="41">
      <c r="A41" s="31" t="n"/>
      <c r="B41" s="31" t="n"/>
      <c r="C41" s="31" t="n"/>
      <c r="D41" s="31" t="n"/>
      <c r="E41" s="31" t="n"/>
      <c r="F41" s="31" t="n"/>
      <c r="G41" s="31" t="n"/>
      <c r="H41" s="49" t="n"/>
      <c r="I41" s="31" t="n"/>
      <c r="J41" s="49" t="n"/>
      <c r="K41" s="31" t="n"/>
      <c r="L41" s="49" t="n"/>
      <c r="M41" s="31" t="n"/>
      <c r="N41" s="33" t="n"/>
      <c r="O41" s="47">
        <f>IF($A41="","",IF(OR($G41&lt;&gt;"Canceled",NOT(ISNUMBER($H41)),NOT(ISNUMBER($J41))),"",($H41-$J41)*24))</f>
        <v/>
      </c>
      <c r="P41" s="28">
        <f>IF($A41="","",IF($G41&lt;&gt;"Canceled","",IF(NOT(ISNUMBER($O41)),"",IF($O41&lt;0,"Invalid timing",IF($O41&lt;24,"Same day: under 24 hours",IF($O41&lt;48,"1 day: 24 to under 48 hours",IF($O41&lt;168,"2–6 days: 48 to under 168 hours","7 or more days")))))))</f>
        <v/>
      </c>
      <c r="Q41" s="48">
        <f>IF($A41="","",IF(NOT(ISNUMBER($H41)),"",DATE(YEAR($H41),MONTH($H41),1)))</f>
        <v/>
      </c>
      <c r="R41" s="30">
        <f>IF($A41="","",IF($G41="Canceled",1,0))</f>
        <v/>
      </c>
      <c r="S41" s="30">
        <f>IF($A41="","",IF($G41="No-show",1,0))</f>
        <v/>
      </c>
      <c r="T41" s="30">
        <f>IF($A41="","",IF(AND($G41="Canceled",OR($K41&lt;&gt;"",ISNUMBER($L41))),1,0))</f>
        <v/>
      </c>
      <c r="U41" s="28">
        <f>IF($A41="","",IF(COUNTIF($A$6:$A$505,$A41)&gt;1,"Duplicate Appointment ID",IF($B41="","Clinic is required",IF($G41="","Appointment Status is required",IF(NOT(ISNUMBER($H41)),"Scheduled Start is required",IF(AND($G41="Canceled",$I41=""),"Cancellation Reason is required",IF(AND($G41="Canceled",NOT(ISNUMBER($J41))),"Canceled At is required",IF(AND($G41="Canceled",ISNUMBER($J41),ISNUMBER($H41),$J41&gt;$H41),"Canceled At is after Scheduled Start",IF(AND($G41&lt;&gt;"Canceled",OR($I41&lt;&gt;"",ISNUMBER($J41))),"Cancellation details entered for non-canceled status",IF(AND($K41&lt;&gt;"",NOT(ISNUMBER($L41))),"Rescheduled Start is required",IF(AND(ISNUMBER($L41),$K41=""),"Rescheduled Appointment ID is required",IF(AND($G41="Canceled",$M41=""),"Avoidable Cancellation review is required","")))))))))))</f>
        <v/>
      </c>
    </row>
    <row r="42">
      <c r="A42" s="24" t="n"/>
      <c r="B42" s="24" t="n"/>
      <c r="C42" s="24" t="n"/>
      <c r="D42" s="24" t="n"/>
      <c r="E42" s="24" t="n"/>
      <c r="F42" s="24" t="n"/>
      <c r="G42" s="24" t="n"/>
      <c r="H42" s="46" t="n"/>
      <c r="I42" s="24" t="n"/>
      <c r="J42" s="46" t="n"/>
      <c r="K42" s="24" t="n"/>
      <c r="L42" s="46" t="n"/>
      <c r="M42" s="24" t="n"/>
      <c r="N42" s="26" t="n"/>
      <c r="O42" s="47">
        <f>IF($A42="","",IF(OR($G42&lt;&gt;"Canceled",NOT(ISNUMBER($H42)),NOT(ISNUMBER($J42))),"",($H42-$J42)*24))</f>
        <v/>
      </c>
      <c r="P42" s="28">
        <f>IF($A42="","",IF($G42&lt;&gt;"Canceled","",IF(NOT(ISNUMBER($O42)),"",IF($O42&lt;0,"Invalid timing",IF($O42&lt;24,"Same day: under 24 hours",IF($O42&lt;48,"1 day: 24 to under 48 hours",IF($O42&lt;168,"2–6 days: 48 to under 168 hours","7 or more days")))))))</f>
        <v/>
      </c>
      <c r="Q42" s="48">
        <f>IF($A42="","",IF(NOT(ISNUMBER($H42)),"",DATE(YEAR($H42),MONTH($H42),1)))</f>
        <v/>
      </c>
      <c r="R42" s="30">
        <f>IF($A42="","",IF($G42="Canceled",1,0))</f>
        <v/>
      </c>
      <c r="S42" s="30">
        <f>IF($A42="","",IF($G42="No-show",1,0))</f>
        <v/>
      </c>
      <c r="T42" s="30">
        <f>IF($A42="","",IF(AND($G42="Canceled",OR($K42&lt;&gt;"",ISNUMBER($L42))),1,0))</f>
        <v/>
      </c>
      <c r="U42" s="28">
        <f>IF($A42="","",IF(COUNTIF($A$6:$A$505,$A42)&gt;1,"Duplicate Appointment ID",IF($B42="","Clinic is required",IF($G42="","Appointment Status is required",IF(NOT(ISNUMBER($H42)),"Scheduled Start is required",IF(AND($G42="Canceled",$I42=""),"Cancellation Reason is required",IF(AND($G42="Canceled",NOT(ISNUMBER($J42))),"Canceled At is required",IF(AND($G42="Canceled",ISNUMBER($J42),ISNUMBER($H42),$J42&gt;$H42),"Canceled At is after Scheduled Start",IF(AND($G42&lt;&gt;"Canceled",OR($I42&lt;&gt;"",ISNUMBER($J42))),"Cancellation details entered for non-canceled status",IF(AND($K42&lt;&gt;"",NOT(ISNUMBER($L42))),"Rescheduled Start is required",IF(AND(ISNUMBER($L42),$K42=""),"Rescheduled Appointment ID is required",IF(AND($G42="Canceled",$M42=""),"Avoidable Cancellation review is required","")))))))))))</f>
        <v/>
      </c>
    </row>
    <row r="43">
      <c r="A43" s="31" t="n"/>
      <c r="B43" s="31" t="n"/>
      <c r="C43" s="31" t="n"/>
      <c r="D43" s="31" t="n"/>
      <c r="E43" s="31" t="n"/>
      <c r="F43" s="31" t="n"/>
      <c r="G43" s="31" t="n"/>
      <c r="H43" s="49" t="n"/>
      <c r="I43" s="31" t="n"/>
      <c r="J43" s="49" t="n"/>
      <c r="K43" s="31" t="n"/>
      <c r="L43" s="49" t="n"/>
      <c r="M43" s="31" t="n"/>
      <c r="N43" s="33" t="n"/>
      <c r="O43" s="47">
        <f>IF($A43="","",IF(OR($G43&lt;&gt;"Canceled",NOT(ISNUMBER($H43)),NOT(ISNUMBER($J43))),"",($H43-$J43)*24))</f>
        <v/>
      </c>
      <c r="P43" s="28">
        <f>IF($A43="","",IF($G43&lt;&gt;"Canceled","",IF(NOT(ISNUMBER($O43)),"",IF($O43&lt;0,"Invalid timing",IF($O43&lt;24,"Same day: under 24 hours",IF($O43&lt;48,"1 day: 24 to under 48 hours",IF($O43&lt;168,"2–6 days: 48 to under 168 hours","7 or more days")))))))</f>
        <v/>
      </c>
      <c r="Q43" s="48">
        <f>IF($A43="","",IF(NOT(ISNUMBER($H43)),"",DATE(YEAR($H43),MONTH($H43),1)))</f>
        <v/>
      </c>
      <c r="R43" s="30">
        <f>IF($A43="","",IF($G43="Canceled",1,0))</f>
        <v/>
      </c>
      <c r="S43" s="30">
        <f>IF($A43="","",IF($G43="No-show",1,0))</f>
        <v/>
      </c>
      <c r="T43" s="30">
        <f>IF($A43="","",IF(AND($G43="Canceled",OR($K43&lt;&gt;"",ISNUMBER($L43))),1,0))</f>
        <v/>
      </c>
      <c r="U43" s="28">
        <f>IF($A43="","",IF(COUNTIF($A$6:$A$505,$A43)&gt;1,"Duplicate Appointment ID",IF($B43="","Clinic is required",IF($G43="","Appointment Status is required",IF(NOT(ISNUMBER($H43)),"Scheduled Start is required",IF(AND($G43="Canceled",$I43=""),"Cancellation Reason is required",IF(AND($G43="Canceled",NOT(ISNUMBER($J43))),"Canceled At is required",IF(AND($G43="Canceled",ISNUMBER($J43),ISNUMBER($H43),$J43&gt;$H43),"Canceled At is after Scheduled Start",IF(AND($G43&lt;&gt;"Canceled",OR($I43&lt;&gt;"",ISNUMBER($J43))),"Cancellation details entered for non-canceled status",IF(AND($K43&lt;&gt;"",NOT(ISNUMBER($L43))),"Rescheduled Start is required",IF(AND(ISNUMBER($L43),$K43=""),"Rescheduled Appointment ID is required",IF(AND($G43="Canceled",$M43=""),"Avoidable Cancellation review is required","")))))))))))</f>
        <v/>
      </c>
    </row>
    <row r="44">
      <c r="A44" s="24" t="n"/>
      <c r="B44" s="24" t="n"/>
      <c r="C44" s="24" t="n"/>
      <c r="D44" s="24" t="n"/>
      <c r="E44" s="24" t="n"/>
      <c r="F44" s="24" t="n"/>
      <c r="G44" s="24" t="n"/>
      <c r="H44" s="46" t="n"/>
      <c r="I44" s="24" t="n"/>
      <c r="J44" s="46" t="n"/>
      <c r="K44" s="24" t="n"/>
      <c r="L44" s="46" t="n"/>
      <c r="M44" s="24" t="n"/>
      <c r="N44" s="26" t="n"/>
      <c r="O44" s="47">
        <f>IF($A44="","",IF(OR($G44&lt;&gt;"Canceled",NOT(ISNUMBER($H44)),NOT(ISNUMBER($J44))),"",($H44-$J44)*24))</f>
        <v/>
      </c>
      <c r="P44" s="28">
        <f>IF($A44="","",IF($G44&lt;&gt;"Canceled","",IF(NOT(ISNUMBER($O44)),"",IF($O44&lt;0,"Invalid timing",IF($O44&lt;24,"Same day: under 24 hours",IF($O44&lt;48,"1 day: 24 to under 48 hours",IF($O44&lt;168,"2–6 days: 48 to under 168 hours","7 or more days")))))))</f>
        <v/>
      </c>
      <c r="Q44" s="48">
        <f>IF($A44="","",IF(NOT(ISNUMBER($H44)),"",DATE(YEAR($H44),MONTH($H44),1)))</f>
        <v/>
      </c>
      <c r="R44" s="30">
        <f>IF($A44="","",IF($G44="Canceled",1,0))</f>
        <v/>
      </c>
      <c r="S44" s="30">
        <f>IF($A44="","",IF($G44="No-show",1,0))</f>
        <v/>
      </c>
      <c r="T44" s="30">
        <f>IF($A44="","",IF(AND($G44="Canceled",OR($K44&lt;&gt;"",ISNUMBER($L44))),1,0))</f>
        <v/>
      </c>
      <c r="U44" s="28">
        <f>IF($A44="","",IF(COUNTIF($A$6:$A$505,$A44)&gt;1,"Duplicate Appointment ID",IF($B44="","Clinic is required",IF($G44="","Appointment Status is required",IF(NOT(ISNUMBER($H44)),"Scheduled Start is required",IF(AND($G44="Canceled",$I44=""),"Cancellation Reason is required",IF(AND($G44="Canceled",NOT(ISNUMBER($J44))),"Canceled At is required",IF(AND($G44="Canceled",ISNUMBER($J44),ISNUMBER($H44),$J44&gt;$H44),"Canceled At is after Scheduled Start",IF(AND($G44&lt;&gt;"Canceled",OR($I44&lt;&gt;"",ISNUMBER($J44))),"Cancellation details entered for non-canceled status",IF(AND($K44&lt;&gt;"",NOT(ISNUMBER($L44))),"Rescheduled Start is required",IF(AND(ISNUMBER($L44),$K44=""),"Rescheduled Appointment ID is required",IF(AND($G44="Canceled",$M44=""),"Avoidable Cancellation review is required","")))))))))))</f>
        <v/>
      </c>
    </row>
    <row r="45">
      <c r="A45" s="31" t="n"/>
      <c r="B45" s="31" t="n"/>
      <c r="C45" s="31" t="n"/>
      <c r="D45" s="31" t="n"/>
      <c r="E45" s="31" t="n"/>
      <c r="F45" s="31" t="n"/>
      <c r="G45" s="31" t="n"/>
      <c r="H45" s="49" t="n"/>
      <c r="I45" s="31" t="n"/>
      <c r="J45" s="49" t="n"/>
      <c r="K45" s="31" t="n"/>
      <c r="L45" s="49" t="n"/>
      <c r="M45" s="31" t="n"/>
      <c r="N45" s="33" t="n"/>
      <c r="O45" s="47">
        <f>IF($A45="","",IF(OR($G45&lt;&gt;"Canceled",NOT(ISNUMBER($H45)),NOT(ISNUMBER($J45))),"",($H45-$J45)*24))</f>
        <v/>
      </c>
      <c r="P45" s="28">
        <f>IF($A45="","",IF($G45&lt;&gt;"Canceled","",IF(NOT(ISNUMBER($O45)),"",IF($O45&lt;0,"Invalid timing",IF($O45&lt;24,"Same day: under 24 hours",IF($O45&lt;48,"1 day: 24 to under 48 hours",IF($O45&lt;168,"2–6 days: 48 to under 168 hours","7 or more days")))))))</f>
        <v/>
      </c>
      <c r="Q45" s="48">
        <f>IF($A45="","",IF(NOT(ISNUMBER($H45)),"",DATE(YEAR($H45),MONTH($H45),1)))</f>
        <v/>
      </c>
      <c r="R45" s="30">
        <f>IF($A45="","",IF($G45="Canceled",1,0))</f>
        <v/>
      </c>
      <c r="S45" s="30">
        <f>IF($A45="","",IF($G45="No-show",1,0))</f>
        <v/>
      </c>
      <c r="T45" s="30">
        <f>IF($A45="","",IF(AND($G45="Canceled",OR($K45&lt;&gt;"",ISNUMBER($L45))),1,0))</f>
        <v/>
      </c>
      <c r="U45" s="28">
        <f>IF($A45="","",IF(COUNTIF($A$6:$A$505,$A45)&gt;1,"Duplicate Appointment ID",IF($B45="","Clinic is required",IF($G45="","Appointment Status is required",IF(NOT(ISNUMBER($H45)),"Scheduled Start is required",IF(AND($G45="Canceled",$I45=""),"Cancellation Reason is required",IF(AND($G45="Canceled",NOT(ISNUMBER($J45))),"Canceled At is required",IF(AND($G45="Canceled",ISNUMBER($J45),ISNUMBER($H45),$J45&gt;$H45),"Canceled At is after Scheduled Start",IF(AND($G45&lt;&gt;"Canceled",OR($I45&lt;&gt;"",ISNUMBER($J45))),"Cancellation details entered for non-canceled status",IF(AND($K45&lt;&gt;"",NOT(ISNUMBER($L45))),"Rescheduled Start is required",IF(AND(ISNUMBER($L45),$K45=""),"Rescheduled Appointment ID is required",IF(AND($G45="Canceled",$M45=""),"Avoidable Cancellation review is required","")))))))))))</f>
        <v/>
      </c>
    </row>
    <row r="46">
      <c r="A46" s="24" t="n"/>
      <c r="B46" s="24" t="n"/>
      <c r="C46" s="24" t="n"/>
      <c r="D46" s="24" t="n"/>
      <c r="E46" s="24" t="n"/>
      <c r="F46" s="24" t="n"/>
      <c r="G46" s="24" t="n"/>
      <c r="H46" s="46" t="n"/>
      <c r="I46" s="24" t="n"/>
      <c r="J46" s="46" t="n"/>
      <c r="K46" s="24" t="n"/>
      <c r="L46" s="46" t="n"/>
      <c r="M46" s="24" t="n"/>
      <c r="N46" s="26" t="n"/>
      <c r="O46" s="47">
        <f>IF($A46="","",IF(OR($G46&lt;&gt;"Canceled",NOT(ISNUMBER($H46)),NOT(ISNUMBER($J46))),"",($H46-$J46)*24))</f>
        <v/>
      </c>
      <c r="P46" s="28">
        <f>IF($A46="","",IF($G46&lt;&gt;"Canceled","",IF(NOT(ISNUMBER($O46)),"",IF($O46&lt;0,"Invalid timing",IF($O46&lt;24,"Same day: under 24 hours",IF($O46&lt;48,"1 day: 24 to under 48 hours",IF($O46&lt;168,"2–6 days: 48 to under 168 hours","7 or more days")))))))</f>
        <v/>
      </c>
      <c r="Q46" s="48">
        <f>IF($A46="","",IF(NOT(ISNUMBER($H46)),"",DATE(YEAR($H46),MONTH($H46),1)))</f>
        <v/>
      </c>
      <c r="R46" s="30">
        <f>IF($A46="","",IF($G46="Canceled",1,0))</f>
        <v/>
      </c>
      <c r="S46" s="30">
        <f>IF($A46="","",IF($G46="No-show",1,0))</f>
        <v/>
      </c>
      <c r="T46" s="30">
        <f>IF($A46="","",IF(AND($G46="Canceled",OR($K46&lt;&gt;"",ISNUMBER($L46))),1,0))</f>
        <v/>
      </c>
      <c r="U46" s="28">
        <f>IF($A46="","",IF(COUNTIF($A$6:$A$505,$A46)&gt;1,"Duplicate Appointment ID",IF($B46="","Clinic is required",IF($G46="","Appointment Status is required",IF(NOT(ISNUMBER($H46)),"Scheduled Start is required",IF(AND($G46="Canceled",$I46=""),"Cancellation Reason is required",IF(AND($G46="Canceled",NOT(ISNUMBER($J46))),"Canceled At is required",IF(AND($G46="Canceled",ISNUMBER($J46),ISNUMBER($H46),$J46&gt;$H46),"Canceled At is after Scheduled Start",IF(AND($G46&lt;&gt;"Canceled",OR($I46&lt;&gt;"",ISNUMBER($J46))),"Cancellation details entered for non-canceled status",IF(AND($K46&lt;&gt;"",NOT(ISNUMBER($L46))),"Rescheduled Start is required",IF(AND(ISNUMBER($L46),$K46=""),"Rescheduled Appointment ID is required",IF(AND($G46="Canceled",$M46=""),"Avoidable Cancellation review is required","")))))))))))</f>
        <v/>
      </c>
    </row>
    <row r="47">
      <c r="A47" s="31" t="n"/>
      <c r="B47" s="31" t="n"/>
      <c r="C47" s="31" t="n"/>
      <c r="D47" s="31" t="n"/>
      <c r="E47" s="31" t="n"/>
      <c r="F47" s="31" t="n"/>
      <c r="G47" s="31" t="n"/>
      <c r="H47" s="49" t="n"/>
      <c r="I47" s="31" t="n"/>
      <c r="J47" s="49" t="n"/>
      <c r="K47" s="31" t="n"/>
      <c r="L47" s="49" t="n"/>
      <c r="M47" s="31" t="n"/>
      <c r="N47" s="33" t="n"/>
      <c r="O47" s="47">
        <f>IF($A47="","",IF(OR($G47&lt;&gt;"Canceled",NOT(ISNUMBER($H47)),NOT(ISNUMBER($J47))),"",($H47-$J47)*24))</f>
        <v/>
      </c>
      <c r="P47" s="28">
        <f>IF($A47="","",IF($G47&lt;&gt;"Canceled","",IF(NOT(ISNUMBER($O47)),"",IF($O47&lt;0,"Invalid timing",IF($O47&lt;24,"Same day: under 24 hours",IF($O47&lt;48,"1 day: 24 to under 48 hours",IF($O47&lt;168,"2–6 days: 48 to under 168 hours","7 or more days")))))))</f>
        <v/>
      </c>
      <c r="Q47" s="48">
        <f>IF($A47="","",IF(NOT(ISNUMBER($H47)),"",DATE(YEAR($H47),MONTH($H47),1)))</f>
        <v/>
      </c>
      <c r="R47" s="30">
        <f>IF($A47="","",IF($G47="Canceled",1,0))</f>
        <v/>
      </c>
      <c r="S47" s="30">
        <f>IF($A47="","",IF($G47="No-show",1,0))</f>
        <v/>
      </c>
      <c r="T47" s="30">
        <f>IF($A47="","",IF(AND($G47="Canceled",OR($K47&lt;&gt;"",ISNUMBER($L47))),1,0))</f>
        <v/>
      </c>
      <c r="U47" s="28">
        <f>IF($A47="","",IF(COUNTIF($A$6:$A$505,$A47)&gt;1,"Duplicate Appointment ID",IF($B47="","Clinic is required",IF($G47="","Appointment Status is required",IF(NOT(ISNUMBER($H47)),"Scheduled Start is required",IF(AND($G47="Canceled",$I47=""),"Cancellation Reason is required",IF(AND($G47="Canceled",NOT(ISNUMBER($J47))),"Canceled At is required",IF(AND($G47="Canceled",ISNUMBER($J47),ISNUMBER($H47),$J47&gt;$H47),"Canceled At is after Scheduled Start",IF(AND($G47&lt;&gt;"Canceled",OR($I47&lt;&gt;"",ISNUMBER($J47))),"Cancellation details entered for non-canceled status",IF(AND($K47&lt;&gt;"",NOT(ISNUMBER($L47))),"Rescheduled Start is required",IF(AND(ISNUMBER($L47),$K47=""),"Rescheduled Appointment ID is required",IF(AND($G47="Canceled",$M47=""),"Avoidable Cancellation review is required","")))))))))))</f>
        <v/>
      </c>
    </row>
    <row r="48">
      <c r="A48" s="24" t="n"/>
      <c r="B48" s="24" t="n"/>
      <c r="C48" s="24" t="n"/>
      <c r="D48" s="24" t="n"/>
      <c r="E48" s="24" t="n"/>
      <c r="F48" s="24" t="n"/>
      <c r="G48" s="24" t="n"/>
      <c r="H48" s="46" t="n"/>
      <c r="I48" s="24" t="n"/>
      <c r="J48" s="46" t="n"/>
      <c r="K48" s="24" t="n"/>
      <c r="L48" s="46" t="n"/>
      <c r="M48" s="24" t="n"/>
      <c r="N48" s="26" t="n"/>
      <c r="O48" s="47">
        <f>IF($A48="","",IF(OR($G48&lt;&gt;"Canceled",NOT(ISNUMBER($H48)),NOT(ISNUMBER($J48))),"",($H48-$J48)*24))</f>
        <v/>
      </c>
      <c r="P48" s="28">
        <f>IF($A48="","",IF($G48&lt;&gt;"Canceled","",IF(NOT(ISNUMBER($O48)),"",IF($O48&lt;0,"Invalid timing",IF($O48&lt;24,"Same day: under 24 hours",IF($O48&lt;48,"1 day: 24 to under 48 hours",IF($O48&lt;168,"2–6 days: 48 to under 168 hours","7 or more days")))))))</f>
        <v/>
      </c>
      <c r="Q48" s="48">
        <f>IF($A48="","",IF(NOT(ISNUMBER($H48)),"",DATE(YEAR($H48),MONTH($H48),1)))</f>
        <v/>
      </c>
      <c r="R48" s="30">
        <f>IF($A48="","",IF($G48="Canceled",1,0))</f>
        <v/>
      </c>
      <c r="S48" s="30">
        <f>IF($A48="","",IF($G48="No-show",1,0))</f>
        <v/>
      </c>
      <c r="T48" s="30">
        <f>IF($A48="","",IF(AND($G48="Canceled",OR($K48&lt;&gt;"",ISNUMBER($L48))),1,0))</f>
        <v/>
      </c>
      <c r="U48" s="28">
        <f>IF($A48="","",IF(COUNTIF($A$6:$A$505,$A48)&gt;1,"Duplicate Appointment ID",IF($B48="","Clinic is required",IF($G48="","Appointment Status is required",IF(NOT(ISNUMBER($H48)),"Scheduled Start is required",IF(AND($G48="Canceled",$I48=""),"Cancellation Reason is required",IF(AND($G48="Canceled",NOT(ISNUMBER($J48))),"Canceled At is required",IF(AND($G48="Canceled",ISNUMBER($J48),ISNUMBER($H48),$J48&gt;$H48),"Canceled At is after Scheduled Start",IF(AND($G48&lt;&gt;"Canceled",OR($I48&lt;&gt;"",ISNUMBER($J48))),"Cancellation details entered for non-canceled status",IF(AND($K48&lt;&gt;"",NOT(ISNUMBER($L48))),"Rescheduled Start is required",IF(AND(ISNUMBER($L48),$K48=""),"Rescheduled Appointment ID is required",IF(AND($G48="Canceled",$M48=""),"Avoidable Cancellation review is required","")))))))))))</f>
        <v/>
      </c>
    </row>
    <row r="49">
      <c r="A49" s="31" t="n"/>
      <c r="B49" s="31" t="n"/>
      <c r="C49" s="31" t="n"/>
      <c r="D49" s="31" t="n"/>
      <c r="E49" s="31" t="n"/>
      <c r="F49" s="31" t="n"/>
      <c r="G49" s="31" t="n"/>
      <c r="H49" s="49" t="n"/>
      <c r="I49" s="31" t="n"/>
      <c r="J49" s="49" t="n"/>
      <c r="K49" s="31" t="n"/>
      <c r="L49" s="49" t="n"/>
      <c r="M49" s="31" t="n"/>
      <c r="N49" s="33" t="n"/>
      <c r="O49" s="47">
        <f>IF($A49="","",IF(OR($G49&lt;&gt;"Canceled",NOT(ISNUMBER($H49)),NOT(ISNUMBER($J49))),"",($H49-$J49)*24))</f>
        <v/>
      </c>
      <c r="P49" s="28">
        <f>IF($A49="","",IF($G49&lt;&gt;"Canceled","",IF(NOT(ISNUMBER($O49)),"",IF($O49&lt;0,"Invalid timing",IF($O49&lt;24,"Same day: under 24 hours",IF($O49&lt;48,"1 day: 24 to under 48 hours",IF($O49&lt;168,"2–6 days: 48 to under 168 hours","7 or more days")))))))</f>
        <v/>
      </c>
      <c r="Q49" s="48">
        <f>IF($A49="","",IF(NOT(ISNUMBER($H49)),"",DATE(YEAR($H49),MONTH($H49),1)))</f>
        <v/>
      </c>
      <c r="R49" s="30">
        <f>IF($A49="","",IF($G49="Canceled",1,0))</f>
        <v/>
      </c>
      <c r="S49" s="30">
        <f>IF($A49="","",IF($G49="No-show",1,0))</f>
        <v/>
      </c>
      <c r="T49" s="30">
        <f>IF($A49="","",IF(AND($G49="Canceled",OR($K49&lt;&gt;"",ISNUMBER($L49))),1,0))</f>
        <v/>
      </c>
      <c r="U49" s="28">
        <f>IF($A49="","",IF(COUNTIF($A$6:$A$505,$A49)&gt;1,"Duplicate Appointment ID",IF($B49="","Clinic is required",IF($G49="","Appointment Status is required",IF(NOT(ISNUMBER($H49)),"Scheduled Start is required",IF(AND($G49="Canceled",$I49=""),"Cancellation Reason is required",IF(AND($G49="Canceled",NOT(ISNUMBER($J49))),"Canceled At is required",IF(AND($G49="Canceled",ISNUMBER($J49),ISNUMBER($H49),$J49&gt;$H49),"Canceled At is after Scheduled Start",IF(AND($G49&lt;&gt;"Canceled",OR($I49&lt;&gt;"",ISNUMBER($J49))),"Cancellation details entered for non-canceled status",IF(AND($K49&lt;&gt;"",NOT(ISNUMBER($L49))),"Rescheduled Start is required",IF(AND(ISNUMBER($L49),$K49=""),"Rescheduled Appointment ID is required",IF(AND($G49="Canceled",$M49=""),"Avoidable Cancellation review is required","")))))))))))</f>
        <v/>
      </c>
    </row>
    <row r="50">
      <c r="A50" s="24" t="n"/>
      <c r="B50" s="24" t="n"/>
      <c r="C50" s="24" t="n"/>
      <c r="D50" s="24" t="n"/>
      <c r="E50" s="24" t="n"/>
      <c r="F50" s="24" t="n"/>
      <c r="G50" s="24" t="n"/>
      <c r="H50" s="46" t="n"/>
      <c r="I50" s="24" t="n"/>
      <c r="J50" s="46" t="n"/>
      <c r="K50" s="24" t="n"/>
      <c r="L50" s="46" t="n"/>
      <c r="M50" s="24" t="n"/>
      <c r="N50" s="26" t="n"/>
      <c r="O50" s="47">
        <f>IF($A50="","",IF(OR($G50&lt;&gt;"Canceled",NOT(ISNUMBER($H50)),NOT(ISNUMBER($J50))),"",($H50-$J50)*24))</f>
        <v/>
      </c>
      <c r="P50" s="28">
        <f>IF($A50="","",IF($G50&lt;&gt;"Canceled","",IF(NOT(ISNUMBER($O50)),"",IF($O50&lt;0,"Invalid timing",IF($O50&lt;24,"Same day: under 24 hours",IF($O50&lt;48,"1 day: 24 to under 48 hours",IF($O50&lt;168,"2–6 days: 48 to under 168 hours","7 or more days")))))))</f>
        <v/>
      </c>
      <c r="Q50" s="48">
        <f>IF($A50="","",IF(NOT(ISNUMBER($H50)),"",DATE(YEAR($H50),MONTH($H50),1)))</f>
        <v/>
      </c>
      <c r="R50" s="30">
        <f>IF($A50="","",IF($G50="Canceled",1,0))</f>
        <v/>
      </c>
      <c r="S50" s="30">
        <f>IF($A50="","",IF($G50="No-show",1,0))</f>
        <v/>
      </c>
      <c r="T50" s="30">
        <f>IF($A50="","",IF(AND($G50="Canceled",OR($K50&lt;&gt;"",ISNUMBER($L50))),1,0))</f>
        <v/>
      </c>
      <c r="U50" s="28">
        <f>IF($A50="","",IF(COUNTIF($A$6:$A$505,$A50)&gt;1,"Duplicate Appointment ID",IF($B50="","Clinic is required",IF($G50="","Appointment Status is required",IF(NOT(ISNUMBER($H50)),"Scheduled Start is required",IF(AND($G50="Canceled",$I50=""),"Cancellation Reason is required",IF(AND($G50="Canceled",NOT(ISNUMBER($J50))),"Canceled At is required",IF(AND($G50="Canceled",ISNUMBER($J50),ISNUMBER($H50),$J50&gt;$H50),"Canceled At is after Scheduled Start",IF(AND($G50&lt;&gt;"Canceled",OR($I50&lt;&gt;"",ISNUMBER($J50))),"Cancellation details entered for non-canceled status",IF(AND($K50&lt;&gt;"",NOT(ISNUMBER($L50))),"Rescheduled Start is required",IF(AND(ISNUMBER($L50),$K50=""),"Rescheduled Appointment ID is required",IF(AND($G50="Canceled",$M50=""),"Avoidable Cancellation review is required","")))))))))))</f>
        <v/>
      </c>
    </row>
    <row r="51">
      <c r="A51" s="31" t="n"/>
      <c r="B51" s="31" t="n"/>
      <c r="C51" s="31" t="n"/>
      <c r="D51" s="31" t="n"/>
      <c r="E51" s="31" t="n"/>
      <c r="F51" s="31" t="n"/>
      <c r="G51" s="31" t="n"/>
      <c r="H51" s="49" t="n"/>
      <c r="I51" s="31" t="n"/>
      <c r="J51" s="49" t="n"/>
      <c r="K51" s="31" t="n"/>
      <c r="L51" s="49" t="n"/>
      <c r="M51" s="31" t="n"/>
      <c r="N51" s="33" t="n"/>
      <c r="O51" s="47">
        <f>IF($A51="","",IF(OR($G51&lt;&gt;"Canceled",NOT(ISNUMBER($H51)),NOT(ISNUMBER($J51))),"",($H51-$J51)*24))</f>
        <v/>
      </c>
      <c r="P51" s="28">
        <f>IF($A51="","",IF($G51&lt;&gt;"Canceled","",IF(NOT(ISNUMBER($O51)),"",IF($O51&lt;0,"Invalid timing",IF($O51&lt;24,"Same day: under 24 hours",IF($O51&lt;48,"1 day: 24 to under 48 hours",IF($O51&lt;168,"2–6 days: 48 to under 168 hours","7 or more days")))))))</f>
        <v/>
      </c>
      <c r="Q51" s="48">
        <f>IF($A51="","",IF(NOT(ISNUMBER($H51)),"",DATE(YEAR($H51),MONTH($H51),1)))</f>
        <v/>
      </c>
      <c r="R51" s="30">
        <f>IF($A51="","",IF($G51="Canceled",1,0))</f>
        <v/>
      </c>
      <c r="S51" s="30">
        <f>IF($A51="","",IF($G51="No-show",1,0))</f>
        <v/>
      </c>
      <c r="T51" s="30">
        <f>IF($A51="","",IF(AND($G51="Canceled",OR($K51&lt;&gt;"",ISNUMBER($L51))),1,0))</f>
        <v/>
      </c>
      <c r="U51" s="28">
        <f>IF($A51="","",IF(COUNTIF($A$6:$A$505,$A51)&gt;1,"Duplicate Appointment ID",IF($B51="","Clinic is required",IF($G51="","Appointment Status is required",IF(NOT(ISNUMBER($H51)),"Scheduled Start is required",IF(AND($G51="Canceled",$I51=""),"Cancellation Reason is required",IF(AND($G51="Canceled",NOT(ISNUMBER($J51))),"Canceled At is required",IF(AND($G51="Canceled",ISNUMBER($J51),ISNUMBER($H51),$J51&gt;$H51),"Canceled At is after Scheduled Start",IF(AND($G51&lt;&gt;"Canceled",OR($I51&lt;&gt;"",ISNUMBER($J51))),"Cancellation details entered for non-canceled status",IF(AND($K51&lt;&gt;"",NOT(ISNUMBER($L51))),"Rescheduled Start is required",IF(AND(ISNUMBER($L51),$K51=""),"Rescheduled Appointment ID is required",IF(AND($G51="Canceled",$M51=""),"Avoidable Cancellation review is required","")))))))))))</f>
        <v/>
      </c>
    </row>
    <row r="52">
      <c r="A52" s="24" t="n"/>
      <c r="B52" s="24" t="n"/>
      <c r="C52" s="24" t="n"/>
      <c r="D52" s="24" t="n"/>
      <c r="E52" s="24" t="n"/>
      <c r="F52" s="24" t="n"/>
      <c r="G52" s="24" t="n"/>
      <c r="H52" s="46" t="n"/>
      <c r="I52" s="24" t="n"/>
      <c r="J52" s="46" t="n"/>
      <c r="K52" s="24" t="n"/>
      <c r="L52" s="46" t="n"/>
      <c r="M52" s="24" t="n"/>
      <c r="N52" s="26" t="n"/>
      <c r="O52" s="47">
        <f>IF($A52="","",IF(OR($G52&lt;&gt;"Canceled",NOT(ISNUMBER($H52)),NOT(ISNUMBER($J52))),"",($H52-$J52)*24))</f>
        <v/>
      </c>
      <c r="P52" s="28">
        <f>IF($A52="","",IF($G52&lt;&gt;"Canceled","",IF(NOT(ISNUMBER($O52)),"",IF($O52&lt;0,"Invalid timing",IF($O52&lt;24,"Same day: under 24 hours",IF($O52&lt;48,"1 day: 24 to under 48 hours",IF($O52&lt;168,"2–6 days: 48 to under 168 hours","7 or more days")))))))</f>
        <v/>
      </c>
      <c r="Q52" s="48">
        <f>IF($A52="","",IF(NOT(ISNUMBER($H52)),"",DATE(YEAR($H52),MONTH($H52),1)))</f>
        <v/>
      </c>
      <c r="R52" s="30">
        <f>IF($A52="","",IF($G52="Canceled",1,0))</f>
        <v/>
      </c>
      <c r="S52" s="30">
        <f>IF($A52="","",IF($G52="No-show",1,0))</f>
        <v/>
      </c>
      <c r="T52" s="30">
        <f>IF($A52="","",IF(AND($G52="Canceled",OR($K52&lt;&gt;"",ISNUMBER($L52))),1,0))</f>
        <v/>
      </c>
      <c r="U52" s="28">
        <f>IF($A52="","",IF(COUNTIF($A$6:$A$505,$A52)&gt;1,"Duplicate Appointment ID",IF($B52="","Clinic is required",IF($G52="","Appointment Status is required",IF(NOT(ISNUMBER($H52)),"Scheduled Start is required",IF(AND($G52="Canceled",$I52=""),"Cancellation Reason is required",IF(AND($G52="Canceled",NOT(ISNUMBER($J52))),"Canceled At is required",IF(AND($G52="Canceled",ISNUMBER($J52),ISNUMBER($H52),$J52&gt;$H52),"Canceled At is after Scheduled Start",IF(AND($G52&lt;&gt;"Canceled",OR($I52&lt;&gt;"",ISNUMBER($J52))),"Cancellation details entered for non-canceled status",IF(AND($K52&lt;&gt;"",NOT(ISNUMBER($L52))),"Rescheduled Start is required",IF(AND(ISNUMBER($L52),$K52=""),"Rescheduled Appointment ID is required",IF(AND($G52="Canceled",$M52=""),"Avoidable Cancellation review is required","")))))))))))</f>
        <v/>
      </c>
    </row>
    <row r="53">
      <c r="A53" s="31" t="n"/>
      <c r="B53" s="31" t="n"/>
      <c r="C53" s="31" t="n"/>
      <c r="D53" s="31" t="n"/>
      <c r="E53" s="31" t="n"/>
      <c r="F53" s="31" t="n"/>
      <c r="G53" s="31" t="n"/>
      <c r="H53" s="49" t="n"/>
      <c r="I53" s="31" t="n"/>
      <c r="J53" s="49" t="n"/>
      <c r="K53" s="31" t="n"/>
      <c r="L53" s="49" t="n"/>
      <c r="M53" s="31" t="n"/>
      <c r="N53" s="33" t="n"/>
      <c r="O53" s="47">
        <f>IF($A53="","",IF(OR($G53&lt;&gt;"Canceled",NOT(ISNUMBER($H53)),NOT(ISNUMBER($J53))),"",($H53-$J53)*24))</f>
        <v/>
      </c>
      <c r="P53" s="28">
        <f>IF($A53="","",IF($G53&lt;&gt;"Canceled","",IF(NOT(ISNUMBER($O53)),"",IF($O53&lt;0,"Invalid timing",IF($O53&lt;24,"Same day: under 24 hours",IF($O53&lt;48,"1 day: 24 to under 48 hours",IF($O53&lt;168,"2–6 days: 48 to under 168 hours","7 or more days")))))))</f>
        <v/>
      </c>
      <c r="Q53" s="48">
        <f>IF($A53="","",IF(NOT(ISNUMBER($H53)),"",DATE(YEAR($H53),MONTH($H53),1)))</f>
        <v/>
      </c>
      <c r="R53" s="30">
        <f>IF($A53="","",IF($G53="Canceled",1,0))</f>
        <v/>
      </c>
      <c r="S53" s="30">
        <f>IF($A53="","",IF($G53="No-show",1,0))</f>
        <v/>
      </c>
      <c r="T53" s="30">
        <f>IF($A53="","",IF(AND($G53="Canceled",OR($K53&lt;&gt;"",ISNUMBER($L53))),1,0))</f>
        <v/>
      </c>
      <c r="U53" s="28">
        <f>IF($A53="","",IF(COUNTIF($A$6:$A$505,$A53)&gt;1,"Duplicate Appointment ID",IF($B53="","Clinic is required",IF($G53="","Appointment Status is required",IF(NOT(ISNUMBER($H53)),"Scheduled Start is required",IF(AND($G53="Canceled",$I53=""),"Cancellation Reason is required",IF(AND($G53="Canceled",NOT(ISNUMBER($J53))),"Canceled At is required",IF(AND($G53="Canceled",ISNUMBER($J53),ISNUMBER($H53),$J53&gt;$H53),"Canceled At is after Scheduled Start",IF(AND($G53&lt;&gt;"Canceled",OR($I53&lt;&gt;"",ISNUMBER($J53))),"Cancellation details entered for non-canceled status",IF(AND($K53&lt;&gt;"",NOT(ISNUMBER($L53))),"Rescheduled Start is required",IF(AND(ISNUMBER($L53),$K53=""),"Rescheduled Appointment ID is required",IF(AND($G53="Canceled",$M53=""),"Avoidable Cancellation review is required","")))))))))))</f>
        <v/>
      </c>
    </row>
    <row r="54">
      <c r="A54" s="24" t="n"/>
      <c r="B54" s="24" t="n"/>
      <c r="C54" s="24" t="n"/>
      <c r="D54" s="24" t="n"/>
      <c r="E54" s="24" t="n"/>
      <c r="F54" s="24" t="n"/>
      <c r="G54" s="24" t="n"/>
      <c r="H54" s="46" t="n"/>
      <c r="I54" s="24" t="n"/>
      <c r="J54" s="46" t="n"/>
      <c r="K54" s="24" t="n"/>
      <c r="L54" s="46" t="n"/>
      <c r="M54" s="24" t="n"/>
      <c r="N54" s="26" t="n"/>
      <c r="O54" s="47">
        <f>IF($A54="","",IF(OR($G54&lt;&gt;"Canceled",NOT(ISNUMBER($H54)),NOT(ISNUMBER($J54))),"",($H54-$J54)*24))</f>
        <v/>
      </c>
      <c r="P54" s="28">
        <f>IF($A54="","",IF($G54&lt;&gt;"Canceled","",IF(NOT(ISNUMBER($O54)),"",IF($O54&lt;0,"Invalid timing",IF($O54&lt;24,"Same day: under 24 hours",IF($O54&lt;48,"1 day: 24 to under 48 hours",IF($O54&lt;168,"2–6 days: 48 to under 168 hours","7 or more days")))))))</f>
        <v/>
      </c>
      <c r="Q54" s="48">
        <f>IF($A54="","",IF(NOT(ISNUMBER($H54)),"",DATE(YEAR($H54),MONTH($H54),1)))</f>
        <v/>
      </c>
      <c r="R54" s="30">
        <f>IF($A54="","",IF($G54="Canceled",1,0))</f>
        <v/>
      </c>
      <c r="S54" s="30">
        <f>IF($A54="","",IF($G54="No-show",1,0))</f>
        <v/>
      </c>
      <c r="T54" s="30">
        <f>IF($A54="","",IF(AND($G54="Canceled",OR($K54&lt;&gt;"",ISNUMBER($L54))),1,0))</f>
        <v/>
      </c>
      <c r="U54" s="28">
        <f>IF($A54="","",IF(COUNTIF($A$6:$A$505,$A54)&gt;1,"Duplicate Appointment ID",IF($B54="","Clinic is required",IF($G54="","Appointment Status is required",IF(NOT(ISNUMBER($H54)),"Scheduled Start is required",IF(AND($G54="Canceled",$I54=""),"Cancellation Reason is required",IF(AND($G54="Canceled",NOT(ISNUMBER($J54))),"Canceled At is required",IF(AND($G54="Canceled",ISNUMBER($J54),ISNUMBER($H54),$J54&gt;$H54),"Canceled At is after Scheduled Start",IF(AND($G54&lt;&gt;"Canceled",OR($I54&lt;&gt;"",ISNUMBER($J54))),"Cancellation details entered for non-canceled status",IF(AND($K54&lt;&gt;"",NOT(ISNUMBER($L54))),"Rescheduled Start is required",IF(AND(ISNUMBER($L54),$K54=""),"Rescheduled Appointment ID is required",IF(AND($G54="Canceled",$M54=""),"Avoidable Cancellation review is required","")))))))))))</f>
        <v/>
      </c>
    </row>
    <row r="55">
      <c r="A55" s="31" t="n"/>
      <c r="B55" s="31" t="n"/>
      <c r="C55" s="31" t="n"/>
      <c r="D55" s="31" t="n"/>
      <c r="E55" s="31" t="n"/>
      <c r="F55" s="31" t="n"/>
      <c r="G55" s="31" t="n"/>
      <c r="H55" s="49" t="n"/>
      <c r="I55" s="31" t="n"/>
      <c r="J55" s="49" t="n"/>
      <c r="K55" s="31" t="n"/>
      <c r="L55" s="49" t="n"/>
      <c r="M55" s="31" t="n"/>
      <c r="N55" s="33" t="n"/>
      <c r="O55" s="47">
        <f>IF($A55="","",IF(OR($G55&lt;&gt;"Canceled",NOT(ISNUMBER($H55)),NOT(ISNUMBER($J55))),"",($H55-$J55)*24))</f>
        <v/>
      </c>
      <c r="P55" s="28">
        <f>IF($A55="","",IF($G55&lt;&gt;"Canceled","",IF(NOT(ISNUMBER($O55)),"",IF($O55&lt;0,"Invalid timing",IF($O55&lt;24,"Same day: under 24 hours",IF($O55&lt;48,"1 day: 24 to under 48 hours",IF($O55&lt;168,"2–6 days: 48 to under 168 hours","7 or more days")))))))</f>
        <v/>
      </c>
      <c r="Q55" s="48">
        <f>IF($A55="","",IF(NOT(ISNUMBER($H55)),"",DATE(YEAR($H55),MONTH($H55),1)))</f>
        <v/>
      </c>
      <c r="R55" s="30">
        <f>IF($A55="","",IF($G55="Canceled",1,0))</f>
        <v/>
      </c>
      <c r="S55" s="30">
        <f>IF($A55="","",IF($G55="No-show",1,0))</f>
        <v/>
      </c>
      <c r="T55" s="30">
        <f>IF($A55="","",IF(AND($G55="Canceled",OR($K55&lt;&gt;"",ISNUMBER($L55))),1,0))</f>
        <v/>
      </c>
      <c r="U55" s="28">
        <f>IF($A55="","",IF(COUNTIF($A$6:$A$505,$A55)&gt;1,"Duplicate Appointment ID",IF($B55="","Clinic is required",IF($G55="","Appointment Status is required",IF(NOT(ISNUMBER($H55)),"Scheduled Start is required",IF(AND($G55="Canceled",$I55=""),"Cancellation Reason is required",IF(AND($G55="Canceled",NOT(ISNUMBER($J55))),"Canceled At is required",IF(AND($G55="Canceled",ISNUMBER($J55),ISNUMBER($H55),$J55&gt;$H55),"Canceled At is after Scheduled Start",IF(AND($G55&lt;&gt;"Canceled",OR($I55&lt;&gt;"",ISNUMBER($J55))),"Cancellation details entered for non-canceled status",IF(AND($K55&lt;&gt;"",NOT(ISNUMBER($L55))),"Rescheduled Start is required",IF(AND(ISNUMBER($L55),$K55=""),"Rescheduled Appointment ID is required",IF(AND($G55="Canceled",$M55=""),"Avoidable Cancellation review is required","")))))))))))</f>
        <v/>
      </c>
    </row>
    <row r="56">
      <c r="A56" s="24" t="n"/>
      <c r="B56" s="24" t="n"/>
      <c r="C56" s="24" t="n"/>
      <c r="D56" s="24" t="n"/>
      <c r="E56" s="24" t="n"/>
      <c r="F56" s="24" t="n"/>
      <c r="G56" s="24" t="n"/>
      <c r="H56" s="46" t="n"/>
      <c r="I56" s="24" t="n"/>
      <c r="J56" s="46" t="n"/>
      <c r="K56" s="24" t="n"/>
      <c r="L56" s="46" t="n"/>
      <c r="M56" s="24" t="n"/>
      <c r="N56" s="26" t="n"/>
      <c r="O56" s="47">
        <f>IF($A56="","",IF(OR($G56&lt;&gt;"Canceled",NOT(ISNUMBER($H56)),NOT(ISNUMBER($J56))),"",($H56-$J56)*24))</f>
        <v/>
      </c>
      <c r="P56" s="28">
        <f>IF($A56="","",IF($G56&lt;&gt;"Canceled","",IF(NOT(ISNUMBER($O56)),"",IF($O56&lt;0,"Invalid timing",IF($O56&lt;24,"Same day: under 24 hours",IF($O56&lt;48,"1 day: 24 to under 48 hours",IF($O56&lt;168,"2–6 days: 48 to under 168 hours","7 or more days")))))))</f>
        <v/>
      </c>
      <c r="Q56" s="48">
        <f>IF($A56="","",IF(NOT(ISNUMBER($H56)),"",DATE(YEAR($H56),MONTH($H56),1)))</f>
        <v/>
      </c>
      <c r="R56" s="30">
        <f>IF($A56="","",IF($G56="Canceled",1,0))</f>
        <v/>
      </c>
      <c r="S56" s="30">
        <f>IF($A56="","",IF($G56="No-show",1,0))</f>
        <v/>
      </c>
      <c r="T56" s="30">
        <f>IF($A56="","",IF(AND($G56="Canceled",OR($K56&lt;&gt;"",ISNUMBER($L56))),1,0))</f>
        <v/>
      </c>
      <c r="U56" s="28">
        <f>IF($A56="","",IF(COUNTIF($A$6:$A$505,$A56)&gt;1,"Duplicate Appointment ID",IF($B56="","Clinic is required",IF($G56="","Appointment Status is required",IF(NOT(ISNUMBER($H56)),"Scheduled Start is required",IF(AND($G56="Canceled",$I56=""),"Cancellation Reason is required",IF(AND($G56="Canceled",NOT(ISNUMBER($J56))),"Canceled At is required",IF(AND($G56="Canceled",ISNUMBER($J56),ISNUMBER($H56),$J56&gt;$H56),"Canceled At is after Scheduled Start",IF(AND($G56&lt;&gt;"Canceled",OR($I56&lt;&gt;"",ISNUMBER($J56))),"Cancellation details entered for non-canceled status",IF(AND($K56&lt;&gt;"",NOT(ISNUMBER($L56))),"Rescheduled Start is required",IF(AND(ISNUMBER($L56),$K56=""),"Rescheduled Appointment ID is required",IF(AND($G56="Canceled",$M56=""),"Avoidable Cancellation review is required","")))))))))))</f>
        <v/>
      </c>
    </row>
    <row r="57">
      <c r="A57" s="31" t="n"/>
      <c r="B57" s="31" t="n"/>
      <c r="C57" s="31" t="n"/>
      <c r="D57" s="31" t="n"/>
      <c r="E57" s="31" t="n"/>
      <c r="F57" s="31" t="n"/>
      <c r="G57" s="31" t="n"/>
      <c r="H57" s="49" t="n"/>
      <c r="I57" s="31" t="n"/>
      <c r="J57" s="49" t="n"/>
      <c r="K57" s="31" t="n"/>
      <c r="L57" s="49" t="n"/>
      <c r="M57" s="31" t="n"/>
      <c r="N57" s="33" t="n"/>
      <c r="O57" s="47">
        <f>IF($A57="","",IF(OR($G57&lt;&gt;"Canceled",NOT(ISNUMBER($H57)),NOT(ISNUMBER($J57))),"",($H57-$J57)*24))</f>
        <v/>
      </c>
      <c r="P57" s="28">
        <f>IF($A57="","",IF($G57&lt;&gt;"Canceled","",IF(NOT(ISNUMBER($O57)),"",IF($O57&lt;0,"Invalid timing",IF($O57&lt;24,"Same day: under 24 hours",IF($O57&lt;48,"1 day: 24 to under 48 hours",IF($O57&lt;168,"2–6 days: 48 to under 168 hours","7 or more days")))))))</f>
        <v/>
      </c>
      <c r="Q57" s="48">
        <f>IF($A57="","",IF(NOT(ISNUMBER($H57)),"",DATE(YEAR($H57),MONTH($H57),1)))</f>
        <v/>
      </c>
      <c r="R57" s="30">
        <f>IF($A57="","",IF($G57="Canceled",1,0))</f>
        <v/>
      </c>
      <c r="S57" s="30">
        <f>IF($A57="","",IF($G57="No-show",1,0))</f>
        <v/>
      </c>
      <c r="T57" s="30">
        <f>IF($A57="","",IF(AND($G57="Canceled",OR($K57&lt;&gt;"",ISNUMBER($L57))),1,0))</f>
        <v/>
      </c>
      <c r="U57" s="28">
        <f>IF($A57="","",IF(COUNTIF($A$6:$A$505,$A57)&gt;1,"Duplicate Appointment ID",IF($B57="","Clinic is required",IF($G57="","Appointment Status is required",IF(NOT(ISNUMBER($H57)),"Scheduled Start is required",IF(AND($G57="Canceled",$I57=""),"Cancellation Reason is required",IF(AND($G57="Canceled",NOT(ISNUMBER($J57))),"Canceled At is required",IF(AND($G57="Canceled",ISNUMBER($J57),ISNUMBER($H57),$J57&gt;$H57),"Canceled At is after Scheduled Start",IF(AND($G57&lt;&gt;"Canceled",OR($I57&lt;&gt;"",ISNUMBER($J57))),"Cancellation details entered for non-canceled status",IF(AND($K57&lt;&gt;"",NOT(ISNUMBER($L57))),"Rescheduled Start is required",IF(AND(ISNUMBER($L57),$K57=""),"Rescheduled Appointment ID is required",IF(AND($G57="Canceled",$M57=""),"Avoidable Cancellation review is required","")))))))))))</f>
        <v/>
      </c>
    </row>
    <row r="58">
      <c r="A58" s="24" t="n"/>
      <c r="B58" s="24" t="n"/>
      <c r="C58" s="24" t="n"/>
      <c r="D58" s="24" t="n"/>
      <c r="E58" s="24" t="n"/>
      <c r="F58" s="24" t="n"/>
      <c r="G58" s="24" t="n"/>
      <c r="H58" s="46" t="n"/>
      <c r="I58" s="24" t="n"/>
      <c r="J58" s="46" t="n"/>
      <c r="K58" s="24" t="n"/>
      <c r="L58" s="46" t="n"/>
      <c r="M58" s="24" t="n"/>
      <c r="N58" s="26" t="n"/>
      <c r="O58" s="47">
        <f>IF($A58="","",IF(OR($G58&lt;&gt;"Canceled",NOT(ISNUMBER($H58)),NOT(ISNUMBER($J58))),"",($H58-$J58)*24))</f>
        <v/>
      </c>
      <c r="P58" s="28">
        <f>IF($A58="","",IF($G58&lt;&gt;"Canceled","",IF(NOT(ISNUMBER($O58)),"",IF($O58&lt;0,"Invalid timing",IF($O58&lt;24,"Same day: under 24 hours",IF($O58&lt;48,"1 day: 24 to under 48 hours",IF($O58&lt;168,"2–6 days: 48 to under 168 hours","7 or more days")))))))</f>
        <v/>
      </c>
      <c r="Q58" s="48">
        <f>IF($A58="","",IF(NOT(ISNUMBER($H58)),"",DATE(YEAR($H58),MONTH($H58),1)))</f>
        <v/>
      </c>
      <c r="R58" s="30">
        <f>IF($A58="","",IF($G58="Canceled",1,0))</f>
        <v/>
      </c>
      <c r="S58" s="30">
        <f>IF($A58="","",IF($G58="No-show",1,0))</f>
        <v/>
      </c>
      <c r="T58" s="30">
        <f>IF($A58="","",IF(AND($G58="Canceled",OR($K58&lt;&gt;"",ISNUMBER($L58))),1,0))</f>
        <v/>
      </c>
      <c r="U58" s="28">
        <f>IF($A58="","",IF(COUNTIF($A$6:$A$505,$A58)&gt;1,"Duplicate Appointment ID",IF($B58="","Clinic is required",IF($G58="","Appointment Status is required",IF(NOT(ISNUMBER($H58)),"Scheduled Start is required",IF(AND($G58="Canceled",$I58=""),"Cancellation Reason is required",IF(AND($G58="Canceled",NOT(ISNUMBER($J58))),"Canceled At is required",IF(AND($G58="Canceled",ISNUMBER($J58),ISNUMBER($H58),$J58&gt;$H58),"Canceled At is after Scheduled Start",IF(AND($G58&lt;&gt;"Canceled",OR($I58&lt;&gt;"",ISNUMBER($J58))),"Cancellation details entered for non-canceled status",IF(AND($K58&lt;&gt;"",NOT(ISNUMBER($L58))),"Rescheduled Start is required",IF(AND(ISNUMBER($L58),$K58=""),"Rescheduled Appointment ID is required",IF(AND($G58="Canceled",$M58=""),"Avoidable Cancellation review is required","")))))))))))</f>
        <v/>
      </c>
    </row>
    <row r="59">
      <c r="A59" s="31" t="n"/>
      <c r="B59" s="31" t="n"/>
      <c r="C59" s="31" t="n"/>
      <c r="D59" s="31" t="n"/>
      <c r="E59" s="31" t="n"/>
      <c r="F59" s="31" t="n"/>
      <c r="G59" s="31" t="n"/>
      <c r="H59" s="49" t="n"/>
      <c r="I59" s="31" t="n"/>
      <c r="J59" s="49" t="n"/>
      <c r="K59" s="31" t="n"/>
      <c r="L59" s="49" t="n"/>
      <c r="M59" s="31" t="n"/>
      <c r="N59" s="33" t="n"/>
      <c r="O59" s="47">
        <f>IF($A59="","",IF(OR($G59&lt;&gt;"Canceled",NOT(ISNUMBER($H59)),NOT(ISNUMBER($J59))),"",($H59-$J59)*24))</f>
        <v/>
      </c>
      <c r="P59" s="28">
        <f>IF($A59="","",IF($G59&lt;&gt;"Canceled","",IF(NOT(ISNUMBER($O59)),"",IF($O59&lt;0,"Invalid timing",IF($O59&lt;24,"Same day: under 24 hours",IF($O59&lt;48,"1 day: 24 to under 48 hours",IF($O59&lt;168,"2–6 days: 48 to under 168 hours","7 or more days")))))))</f>
        <v/>
      </c>
      <c r="Q59" s="48">
        <f>IF($A59="","",IF(NOT(ISNUMBER($H59)),"",DATE(YEAR($H59),MONTH($H59),1)))</f>
        <v/>
      </c>
      <c r="R59" s="30">
        <f>IF($A59="","",IF($G59="Canceled",1,0))</f>
        <v/>
      </c>
      <c r="S59" s="30">
        <f>IF($A59="","",IF($G59="No-show",1,0))</f>
        <v/>
      </c>
      <c r="T59" s="30">
        <f>IF($A59="","",IF(AND($G59="Canceled",OR($K59&lt;&gt;"",ISNUMBER($L59))),1,0))</f>
        <v/>
      </c>
      <c r="U59" s="28">
        <f>IF($A59="","",IF(COUNTIF($A$6:$A$505,$A59)&gt;1,"Duplicate Appointment ID",IF($B59="","Clinic is required",IF($G59="","Appointment Status is required",IF(NOT(ISNUMBER($H59)),"Scheduled Start is required",IF(AND($G59="Canceled",$I59=""),"Cancellation Reason is required",IF(AND($G59="Canceled",NOT(ISNUMBER($J59))),"Canceled At is required",IF(AND($G59="Canceled",ISNUMBER($J59),ISNUMBER($H59),$J59&gt;$H59),"Canceled At is after Scheduled Start",IF(AND($G59&lt;&gt;"Canceled",OR($I59&lt;&gt;"",ISNUMBER($J59))),"Cancellation details entered for non-canceled status",IF(AND($K59&lt;&gt;"",NOT(ISNUMBER($L59))),"Rescheduled Start is required",IF(AND(ISNUMBER($L59),$K59=""),"Rescheduled Appointment ID is required",IF(AND($G59="Canceled",$M59=""),"Avoidable Cancellation review is required","")))))))))))</f>
        <v/>
      </c>
    </row>
    <row r="60">
      <c r="A60" s="24" t="n"/>
      <c r="B60" s="24" t="n"/>
      <c r="C60" s="24" t="n"/>
      <c r="D60" s="24" t="n"/>
      <c r="E60" s="24" t="n"/>
      <c r="F60" s="24" t="n"/>
      <c r="G60" s="24" t="n"/>
      <c r="H60" s="46" t="n"/>
      <c r="I60" s="24" t="n"/>
      <c r="J60" s="46" t="n"/>
      <c r="K60" s="24" t="n"/>
      <c r="L60" s="46" t="n"/>
      <c r="M60" s="24" t="n"/>
      <c r="N60" s="26" t="n"/>
      <c r="O60" s="47">
        <f>IF($A60="","",IF(OR($G60&lt;&gt;"Canceled",NOT(ISNUMBER($H60)),NOT(ISNUMBER($J60))),"",($H60-$J60)*24))</f>
        <v/>
      </c>
      <c r="P60" s="28">
        <f>IF($A60="","",IF($G60&lt;&gt;"Canceled","",IF(NOT(ISNUMBER($O60)),"",IF($O60&lt;0,"Invalid timing",IF($O60&lt;24,"Same day: under 24 hours",IF($O60&lt;48,"1 day: 24 to under 48 hours",IF($O60&lt;168,"2–6 days: 48 to under 168 hours","7 or more days")))))))</f>
        <v/>
      </c>
      <c r="Q60" s="48">
        <f>IF($A60="","",IF(NOT(ISNUMBER($H60)),"",DATE(YEAR($H60),MONTH($H60),1)))</f>
        <v/>
      </c>
      <c r="R60" s="30">
        <f>IF($A60="","",IF($G60="Canceled",1,0))</f>
        <v/>
      </c>
      <c r="S60" s="30">
        <f>IF($A60="","",IF($G60="No-show",1,0))</f>
        <v/>
      </c>
      <c r="T60" s="30">
        <f>IF($A60="","",IF(AND($G60="Canceled",OR($K60&lt;&gt;"",ISNUMBER($L60))),1,0))</f>
        <v/>
      </c>
      <c r="U60" s="28">
        <f>IF($A60="","",IF(COUNTIF($A$6:$A$505,$A60)&gt;1,"Duplicate Appointment ID",IF($B60="","Clinic is required",IF($G60="","Appointment Status is required",IF(NOT(ISNUMBER($H60)),"Scheduled Start is required",IF(AND($G60="Canceled",$I60=""),"Cancellation Reason is required",IF(AND($G60="Canceled",NOT(ISNUMBER($J60))),"Canceled At is required",IF(AND($G60="Canceled",ISNUMBER($J60),ISNUMBER($H60),$J60&gt;$H60),"Canceled At is after Scheduled Start",IF(AND($G60&lt;&gt;"Canceled",OR($I60&lt;&gt;"",ISNUMBER($J60))),"Cancellation details entered for non-canceled status",IF(AND($K60&lt;&gt;"",NOT(ISNUMBER($L60))),"Rescheduled Start is required",IF(AND(ISNUMBER($L60),$K60=""),"Rescheduled Appointment ID is required",IF(AND($G60="Canceled",$M60=""),"Avoidable Cancellation review is required","")))))))))))</f>
        <v/>
      </c>
    </row>
    <row r="61">
      <c r="A61" s="31" t="n"/>
      <c r="B61" s="31" t="n"/>
      <c r="C61" s="31" t="n"/>
      <c r="D61" s="31" t="n"/>
      <c r="E61" s="31" t="n"/>
      <c r="F61" s="31" t="n"/>
      <c r="G61" s="31" t="n"/>
      <c r="H61" s="49" t="n"/>
      <c r="I61" s="31" t="n"/>
      <c r="J61" s="49" t="n"/>
      <c r="K61" s="31" t="n"/>
      <c r="L61" s="49" t="n"/>
      <c r="M61" s="31" t="n"/>
      <c r="N61" s="33" t="n"/>
      <c r="O61" s="47">
        <f>IF($A61="","",IF(OR($G61&lt;&gt;"Canceled",NOT(ISNUMBER($H61)),NOT(ISNUMBER($J61))),"",($H61-$J61)*24))</f>
        <v/>
      </c>
      <c r="P61" s="28">
        <f>IF($A61="","",IF($G61&lt;&gt;"Canceled","",IF(NOT(ISNUMBER($O61)),"",IF($O61&lt;0,"Invalid timing",IF($O61&lt;24,"Same day: under 24 hours",IF($O61&lt;48,"1 day: 24 to under 48 hours",IF($O61&lt;168,"2–6 days: 48 to under 168 hours","7 or more days")))))))</f>
        <v/>
      </c>
      <c r="Q61" s="48">
        <f>IF($A61="","",IF(NOT(ISNUMBER($H61)),"",DATE(YEAR($H61),MONTH($H61),1)))</f>
        <v/>
      </c>
      <c r="R61" s="30">
        <f>IF($A61="","",IF($G61="Canceled",1,0))</f>
        <v/>
      </c>
      <c r="S61" s="30">
        <f>IF($A61="","",IF($G61="No-show",1,0))</f>
        <v/>
      </c>
      <c r="T61" s="30">
        <f>IF($A61="","",IF(AND($G61="Canceled",OR($K61&lt;&gt;"",ISNUMBER($L61))),1,0))</f>
        <v/>
      </c>
      <c r="U61" s="28">
        <f>IF($A61="","",IF(COUNTIF($A$6:$A$505,$A61)&gt;1,"Duplicate Appointment ID",IF($B61="","Clinic is required",IF($G61="","Appointment Status is required",IF(NOT(ISNUMBER($H61)),"Scheduled Start is required",IF(AND($G61="Canceled",$I61=""),"Cancellation Reason is required",IF(AND($G61="Canceled",NOT(ISNUMBER($J61))),"Canceled At is required",IF(AND($G61="Canceled",ISNUMBER($J61),ISNUMBER($H61),$J61&gt;$H61),"Canceled At is after Scheduled Start",IF(AND($G61&lt;&gt;"Canceled",OR($I61&lt;&gt;"",ISNUMBER($J61))),"Cancellation details entered for non-canceled status",IF(AND($K61&lt;&gt;"",NOT(ISNUMBER($L61))),"Rescheduled Start is required",IF(AND(ISNUMBER($L61),$K61=""),"Rescheduled Appointment ID is required",IF(AND($G61="Canceled",$M61=""),"Avoidable Cancellation review is required","")))))))))))</f>
        <v/>
      </c>
    </row>
    <row r="62">
      <c r="A62" s="24" t="n"/>
      <c r="B62" s="24" t="n"/>
      <c r="C62" s="24" t="n"/>
      <c r="D62" s="24" t="n"/>
      <c r="E62" s="24" t="n"/>
      <c r="F62" s="24" t="n"/>
      <c r="G62" s="24" t="n"/>
      <c r="H62" s="46" t="n"/>
      <c r="I62" s="24" t="n"/>
      <c r="J62" s="46" t="n"/>
      <c r="K62" s="24" t="n"/>
      <c r="L62" s="46" t="n"/>
      <c r="M62" s="24" t="n"/>
      <c r="N62" s="26" t="n"/>
      <c r="O62" s="47">
        <f>IF($A62="","",IF(OR($G62&lt;&gt;"Canceled",NOT(ISNUMBER($H62)),NOT(ISNUMBER($J62))),"",($H62-$J62)*24))</f>
        <v/>
      </c>
      <c r="P62" s="28">
        <f>IF($A62="","",IF($G62&lt;&gt;"Canceled","",IF(NOT(ISNUMBER($O62)),"",IF($O62&lt;0,"Invalid timing",IF($O62&lt;24,"Same day: under 24 hours",IF($O62&lt;48,"1 day: 24 to under 48 hours",IF($O62&lt;168,"2–6 days: 48 to under 168 hours","7 or more days")))))))</f>
        <v/>
      </c>
      <c r="Q62" s="48">
        <f>IF($A62="","",IF(NOT(ISNUMBER($H62)),"",DATE(YEAR($H62),MONTH($H62),1)))</f>
        <v/>
      </c>
      <c r="R62" s="30">
        <f>IF($A62="","",IF($G62="Canceled",1,0))</f>
        <v/>
      </c>
      <c r="S62" s="30">
        <f>IF($A62="","",IF($G62="No-show",1,0))</f>
        <v/>
      </c>
      <c r="T62" s="30">
        <f>IF($A62="","",IF(AND($G62="Canceled",OR($K62&lt;&gt;"",ISNUMBER($L62))),1,0))</f>
        <v/>
      </c>
      <c r="U62" s="28">
        <f>IF($A62="","",IF(COUNTIF($A$6:$A$505,$A62)&gt;1,"Duplicate Appointment ID",IF($B62="","Clinic is required",IF($G62="","Appointment Status is required",IF(NOT(ISNUMBER($H62)),"Scheduled Start is required",IF(AND($G62="Canceled",$I62=""),"Cancellation Reason is required",IF(AND($G62="Canceled",NOT(ISNUMBER($J62))),"Canceled At is required",IF(AND($G62="Canceled",ISNUMBER($J62),ISNUMBER($H62),$J62&gt;$H62),"Canceled At is after Scheduled Start",IF(AND($G62&lt;&gt;"Canceled",OR($I62&lt;&gt;"",ISNUMBER($J62))),"Cancellation details entered for non-canceled status",IF(AND($K62&lt;&gt;"",NOT(ISNUMBER($L62))),"Rescheduled Start is required",IF(AND(ISNUMBER($L62),$K62=""),"Rescheduled Appointment ID is required",IF(AND($G62="Canceled",$M62=""),"Avoidable Cancellation review is required","")))))))))))</f>
        <v/>
      </c>
    </row>
    <row r="63">
      <c r="A63" s="31" t="n"/>
      <c r="B63" s="31" t="n"/>
      <c r="C63" s="31" t="n"/>
      <c r="D63" s="31" t="n"/>
      <c r="E63" s="31" t="n"/>
      <c r="F63" s="31" t="n"/>
      <c r="G63" s="31" t="n"/>
      <c r="H63" s="49" t="n"/>
      <c r="I63" s="31" t="n"/>
      <c r="J63" s="49" t="n"/>
      <c r="K63" s="31" t="n"/>
      <c r="L63" s="49" t="n"/>
      <c r="M63" s="31" t="n"/>
      <c r="N63" s="33" t="n"/>
      <c r="O63" s="47">
        <f>IF($A63="","",IF(OR($G63&lt;&gt;"Canceled",NOT(ISNUMBER($H63)),NOT(ISNUMBER($J63))),"",($H63-$J63)*24))</f>
        <v/>
      </c>
      <c r="P63" s="28">
        <f>IF($A63="","",IF($G63&lt;&gt;"Canceled","",IF(NOT(ISNUMBER($O63)),"",IF($O63&lt;0,"Invalid timing",IF($O63&lt;24,"Same day: under 24 hours",IF($O63&lt;48,"1 day: 24 to under 48 hours",IF($O63&lt;168,"2–6 days: 48 to under 168 hours","7 or more days")))))))</f>
        <v/>
      </c>
      <c r="Q63" s="48">
        <f>IF($A63="","",IF(NOT(ISNUMBER($H63)),"",DATE(YEAR($H63),MONTH($H63),1)))</f>
        <v/>
      </c>
      <c r="R63" s="30">
        <f>IF($A63="","",IF($G63="Canceled",1,0))</f>
        <v/>
      </c>
      <c r="S63" s="30">
        <f>IF($A63="","",IF($G63="No-show",1,0))</f>
        <v/>
      </c>
      <c r="T63" s="30">
        <f>IF($A63="","",IF(AND($G63="Canceled",OR($K63&lt;&gt;"",ISNUMBER($L63))),1,0))</f>
        <v/>
      </c>
      <c r="U63" s="28">
        <f>IF($A63="","",IF(COUNTIF($A$6:$A$505,$A63)&gt;1,"Duplicate Appointment ID",IF($B63="","Clinic is required",IF($G63="","Appointment Status is required",IF(NOT(ISNUMBER($H63)),"Scheduled Start is required",IF(AND($G63="Canceled",$I63=""),"Cancellation Reason is required",IF(AND($G63="Canceled",NOT(ISNUMBER($J63))),"Canceled At is required",IF(AND($G63="Canceled",ISNUMBER($J63),ISNUMBER($H63),$J63&gt;$H63),"Canceled At is after Scheduled Start",IF(AND($G63&lt;&gt;"Canceled",OR($I63&lt;&gt;"",ISNUMBER($J63))),"Cancellation details entered for non-canceled status",IF(AND($K63&lt;&gt;"",NOT(ISNUMBER($L63))),"Rescheduled Start is required",IF(AND(ISNUMBER($L63),$K63=""),"Rescheduled Appointment ID is required",IF(AND($G63="Canceled",$M63=""),"Avoidable Cancellation review is required","")))))))))))</f>
        <v/>
      </c>
    </row>
    <row r="64">
      <c r="A64" s="24" t="n"/>
      <c r="B64" s="24" t="n"/>
      <c r="C64" s="24" t="n"/>
      <c r="D64" s="24" t="n"/>
      <c r="E64" s="24" t="n"/>
      <c r="F64" s="24" t="n"/>
      <c r="G64" s="24" t="n"/>
      <c r="H64" s="46" t="n"/>
      <c r="I64" s="24" t="n"/>
      <c r="J64" s="46" t="n"/>
      <c r="K64" s="24" t="n"/>
      <c r="L64" s="46" t="n"/>
      <c r="M64" s="24" t="n"/>
      <c r="N64" s="26" t="n"/>
      <c r="O64" s="47">
        <f>IF($A64="","",IF(OR($G64&lt;&gt;"Canceled",NOT(ISNUMBER($H64)),NOT(ISNUMBER($J64))),"",($H64-$J64)*24))</f>
        <v/>
      </c>
      <c r="P64" s="28">
        <f>IF($A64="","",IF($G64&lt;&gt;"Canceled","",IF(NOT(ISNUMBER($O64)),"",IF($O64&lt;0,"Invalid timing",IF($O64&lt;24,"Same day: under 24 hours",IF($O64&lt;48,"1 day: 24 to under 48 hours",IF($O64&lt;168,"2–6 days: 48 to under 168 hours","7 or more days")))))))</f>
        <v/>
      </c>
      <c r="Q64" s="48">
        <f>IF($A64="","",IF(NOT(ISNUMBER($H64)),"",DATE(YEAR($H64),MONTH($H64),1)))</f>
        <v/>
      </c>
      <c r="R64" s="30">
        <f>IF($A64="","",IF($G64="Canceled",1,0))</f>
        <v/>
      </c>
      <c r="S64" s="30">
        <f>IF($A64="","",IF($G64="No-show",1,0))</f>
        <v/>
      </c>
      <c r="T64" s="30">
        <f>IF($A64="","",IF(AND($G64="Canceled",OR($K64&lt;&gt;"",ISNUMBER($L64))),1,0))</f>
        <v/>
      </c>
      <c r="U64" s="28">
        <f>IF($A64="","",IF(COUNTIF($A$6:$A$505,$A64)&gt;1,"Duplicate Appointment ID",IF($B64="","Clinic is required",IF($G64="","Appointment Status is required",IF(NOT(ISNUMBER($H64)),"Scheduled Start is required",IF(AND($G64="Canceled",$I64=""),"Cancellation Reason is required",IF(AND($G64="Canceled",NOT(ISNUMBER($J64))),"Canceled At is required",IF(AND($G64="Canceled",ISNUMBER($J64),ISNUMBER($H64),$J64&gt;$H64),"Canceled At is after Scheduled Start",IF(AND($G64&lt;&gt;"Canceled",OR($I64&lt;&gt;"",ISNUMBER($J64))),"Cancellation details entered for non-canceled status",IF(AND($K64&lt;&gt;"",NOT(ISNUMBER($L64))),"Rescheduled Start is required",IF(AND(ISNUMBER($L64),$K64=""),"Rescheduled Appointment ID is required",IF(AND($G64="Canceled",$M64=""),"Avoidable Cancellation review is required","")))))))))))</f>
        <v/>
      </c>
    </row>
    <row r="65">
      <c r="A65" s="31" t="n"/>
      <c r="B65" s="31" t="n"/>
      <c r="C65" s="31" t="n"/>
      <c r="D65" s="31" t="n"/>
      <c r="E65" s="31" t="n"/>
      <c r="F65" s="31" t="n"/>
      <c r="G65" s="31" t="n"/>
      <c r="H65" s="49" t="n"/>
      <c r="I65" s="31" t="n"/>
      <c r="J65" s="49" t="n"/>
      <c r="K65" s="31" t="n"/>
      <c r="L65" s="49" t="n"/>
      <c r="M65" s="31" t="n"/>
      <c r="N65" s="33" t="n"/>
      <c r="O65" s="47">
        <f>IF($A65="","",IF(OR($G65&lt;&gt;"Canceled",NOT(ISNUMBER($H65)),NOT(ISNUMBER($J65))),"",($H65-$J65)*24))</f>
        <v/>
      </c>
      <c r="P65" s="28">
        <f>IF($A65="","",IF($G65&lt;&gt;"Canceled","",IF(NOT(ISNUMBER($O65)),"",IF($O65&lt;0,"Invalid timing",IF($O65&lt;24,"Same day: under 24 hours",IF($O65&lt;48,"1 day: 24 to under 48 hours",IF($O65&lt;168,"2–6 days: 48 to under 168 hours","7 or more days")))))))</f>
        <v/>
      </c>
      <c r="Q65" s="48">
        <f>IF($A65="","",IF(NOT(ISNUMBER($H65)),"",DATE(YEAR($H65),MONTH($H65),1)))</f>
        <v/>
      </c>
      <c r="R65" s="30">
        <f>IF($A65="","",IF($G65="Canceled",1,0))</f>
        <v/>
      </c>
      <c r="S65" s="30">
        <f>IF($A65="","",IF($G65="No-show",1,0))</f>
        <v/>
      </c>
      <c r="T65" s="30">
        <f>IF($A65="","",IF(AND($G65="Canceled",OR($K65&lt;&gt;"",ISNUMBER($L65))),1,0))</f>
        <v/>
      </c>
      <c r="U65" s="28">
        <f>IF($A65="","",IF(COUNTIF($A$6:$A$505,$A65)&gt;1,"Duplicate Appointment ID",IF($B65="","Clinic is required",IF($G65="","Appointment Status is required",IF(NOT(ISNUMBER($H65)),"Scheduled Start is required",IF(AND($G65="Canceled",$I65=""),"Cancellation Reason is required",IF(AND($G65="Canceled",NOT(ISNUMBER($J65))),"Canceled At is required",IF(AND($G65="Canceled",ISNUMBER($J65),ISNUMBER($H65),$J65&gt;$H65),"Canceled At is after Scheduled Start",IF(AND($G65&lt;&gt;"Canceled",OR($I65&lt;&gt;"",ISNUMBER($J65))),"Cancellation details entered for non-canceled status",IF(AND($K65&lt;&gt;"",NOT(ISNUMBER($L65))),"Rescheduled Start is required",IF(AND(ISNUMBER($L65),$K65=""),"Rescheduled Appointment ID is required",IF(AND($G65="Canceled",$M65=""),"Avoidable Cancellation review is required","")))))))))))</f>
        <v/>
      </c>
    </row>
    <row r="66">
      <c r="A66" s="24" t="n"/>
      <c r="B66" s="24" t="n"/>
      <c r="C66" s="24" t="n"/>
      <c r="D66" s="24" t="n"/>
      <c r="E66" s="24" t="n"/>
      <c r="F66" s="24" t="n"/>
      <c r="G66" s="24" t="n"/>
      <c r="H66" s="46" t="n"/>
      <c r="I66" s="24" t="n"/>
      <c r="J66" s="46" t="n"/>
      <c r="K66" s="24" t="n"/>
      <c r="L66" s="46" t="n"/>
      <c r="M66" s="24" t="n"/>
      <c r="N66" s="26" t="n"/>
      <c r="O66" s="47">
        <f>IF($A66="","",IF(OR($G66&lt;&gt;"Canceled",NOT(ISNUMBER($H66)),NOT(ISNUMBER($J66))),"",($H66-$J66)*24))</f>
        <v/>
      </c>
      <c r="P66" s="28">
        <f>IF($A66="","",IF($G66&lt;&gt;"Canceled","",IF(NOT(ISNUMBER($O66)),"",IF($O66&lt;0,"Invalid timing",IF($O66&lt;24,"Same day: under 24 hours",IF($O66&lt;48,"1 day: 24 to under 48 hours",IF($O66&lt;168,"2–6 days: 48 to under 168 hours","7 or more days")))))))</f>
        <v/>
      </c>
      <c r="Q66" s="48">
        <f>IF($A66="","",IF(NOT(ISNUMBER($H66)),"",DATE(YEAR($H66),MONTH($H66),1)))</f>
        <v/>
      </c>
      <c r="R66" s="30">
        <f>IF($A66="","",IF($G66="Canceled",1,0))</f>
        <v/>
      </c>
      <c r="S66" s="30">
        <f>IF($A66="","",IF($G66="No-show",1,0))</f>
        <v/>
      </c>
      <c r="T66" s="30">
        <f>IF($A66="","",IF(AND($G66="Canceled",OR($K66&lt;&gt;"",ISNUMBER($L66))),1,0))</f>
        <v/>
      </c>
      <c r="U66" s="28">
        <f>IF($A66="","",IF(COUNTIF($A$6:$A$505,$A66)&gt;1,"Duplicate Appointment ID",IF($B66="","Clinic is required",IF($G66="","Appointment Status is required",IF(NOT(ISNUMBER($H66)),"Scheduled Start is required",IF(AND($G66="Canceled",$I66=""),"Cancellation Reason is required",IF(AND($G66="Canceled",NOT(ISNUMBER($J66))),"Canceled At is required",IF(AND($G66="Canceled",ISNUMBER($J66),ISNUMBER($H66),$J66&gt;$H66),"Canceled At is after Scheduled Start",IF(AND($G66&lt;&gt;"Canceled",OR($I66&lt;&gt;"",ISNUMBER($J66))),"Cancellation details entered for non-canceled status",IF(AND($K66&lt;&gt;"",NOT(ISNUMBER($L66))),"Rescheduled Start is required",IF(AND(ISNUMBER($L66),$K66=""),"Rescheduled Appointment ID is required",IF(AND($G66="Canceled",$M66=""),"Avoidable Cancellation review is required","")))))))))))</f>
        <v/>
      </c>
    </row>
    <row r="67">
      <c r="A67" s="31" t="n"/>
      <c r="B67" s="31" t="n"/>
      <c r="C67" s="31" t="n"/>
      <c r="D67" s="31" t="n"/>
      <c r="E67" s="31" t="n"/>
      <c r="F67" s="31" t="n"/>
      <c r="G67" s="31" t="n"/>
      <c r="H67" s="49" t="n"/>
      <c r="I67" s="31" t="n"/>
      <c r="J67" s="49" t="n"/>
      <c r="K67" s="31" t="n"/>
      <c r="L67" s="49" t="n"/>
      <c r="M67" s="31" t="n"/>
      <c r="N67" s="33" t="n"/>
      <c r="O67" s="47">
        <f>IF($A67="","",IF(OR($G67&lt;&gt;"Canceled",NOT(ISNUMBER($H67)),NOT(ISNUMBER($J67))),"",($H67-$J67)*24))</f>
        <v/>
      </c>
      <c r="P67" s="28">
        <f>IF($A67="","",IF($G67&lt;&gt;"Canceled","",IF(NOT(ISNUMBER($O67)),"",IF($O67&lt;0,"Invalid timing",IF($O67&lt;24,"Same day: under 24 hours",IF($O67&lt;48,"1 day: 24 to under 48 hours",IF($O67&lt;168,"2–6 days: 48 to under 168 hours","7 or more days")))))))</f>
        <v/>
      </c>
      <c r="Q67" s="48">
        <f>IF($A67="","",IF(NOT(ISNUMBER($H67)),"",DATE(YEAR($H67),MONTH($H67),1)))</f>
        <v/>
      </c>
      <c r="R67" s="30">
        <f>IF($A67="","",IF($G67="Canceled",1,0))</f>
        <v/>
      </c>
      <c r="S67" s="30">
        <f>IF($A67="","",IF($G67="No-show",1,0))</f>
        <v/>
      </c>
      <c r="T67" s="30">
        <f>IF($A67="","",IF(AND($G67="Canceled",OR($K67&lt;&gt;"",ISNUMBER($L67))),1,0))</f>
        <v/>
      </c>
      <c r="U67" s="28">
        <f>IF($A67="","",IF(COUNTIF($A$6:$A$505,$A67)&gt;1,"Duplicate Appointment ID",IF($B67="","Clinic is required",IF($G67="","Appointment Status is required",IF(NOT(ISNUMBER($H67)),"Scheduled Start is required",IF(AND($G67="Canceled",$I67=""),"Cancellation Reason is required",IF(AND($G67="Canceled",NOT(ISNUMBER($J67))),"Canceled At is required",IF(AND($G67="Canceled",ISNUMBER($J67),ISNUMBER($H67),$J67&gt;$H67),"Canceled At is after Scheduled Start",IF(AND($G67&lt;&gt;"Canceled",OR($I67&lt;&gt;"",ISNUMBER($J67))),"Cancellation details entered for non-canceled status",IF(AND($K67&lt;&gt;"",NOT(ISNUMBER($L67))),"Rescheduled Start is required",IF(AND(ISNUMBER($L67),$K67=""),"Rescheduled Appointment ID is required",IF(AND($G67="Canceled",$M67=""),"Avoidable Cancellation review is required","")))))))))))</f>
        <v/>
      </c>
    </row>
    <row r="68">
      <c r="A68" s="24" t="n"/>
      <c r="B68" s="24" t="n"/>
      <c r="C68" s="24" t="n"/>
      <c r="D68" s="24" t="n"/>
      <c r="E68" s="24" t="n"/>
      <c r="F68" s="24" t="n"/>
      <c r="G68" s="24" t="n"/>
      <c r="H68" s="46" t="n"/>
      <c r="I68" s="24" t="n"/>
      <c r="J68" s="46" t="n"/>
      <c r="K68" s="24" t="n"/>
      <c r="L68" s="46" t="n"/>
      <c r="M68" s="24" t="n"/>
      <c r="N68" s="26" t="n"/>
      <c r="O68" s="47">
        <f>IF($A68="","",IF(OR($G68&lt;&gt;"Canceled",NOT(ISNUMBER($H68)),NOT(ISNUMBER($J68))),"",($H68-$J68)*24))</f>
        <v/>
      </c>
      <c r="P68" s="28">
        <f>IF($A68="","",IF($G68&lt;&gt;"Canceled","",IF(NOT(ISNUMBER($O68)),"",IF($O68&lt;0,"Invalid timing",IF($O68&lt;24,"Same day: under 24 hours",IF($O68&lt;48,"1 day: 24 to under 48 hours",IF($O68&lt;168,"2–6 days: 48 to under 168 hours","7 or more days")))))))</f>
        <v/>
      </c>
      <c r="Q68" s="48">
        <f>IF($A68="","",IF(NOT(ISNUMBER($H68)),"",DATE(YEAR($H68),MONTH($H68),1)))</f>
        <v/>
      </c>
      <c r="R68" s="30">
        <f>IF($A68="","",IF($G68="Canceled",1,0))</f>
        <v/>
      </c>
      <c r="S68" s="30">
        <f>IF($A68="","",IF($G68="No-show",1,0))</f>
        <v/>
      </c>
      <c r="T68" s="30">
        <f>IF($A68="","",IF(AND($G68="Canceled",OR($K68&lt;&gt;"",ISNUMBER($L68))),1,0))</f>
        <v/>
      </c>
      <c r="U68" s="28">
        <f>IF($A68="","",IF(COUNTIF($A$6:$A$505,$A68)&gt;1,"Duplicate Appointment ID",IF($B68="","Clinic is required",IF($G68="","Appointment Status is required",IF(NOT(ISNUMBER($H68)),"Scheduled Start is required",IF(AND($G68="Canceled",$I68=""),"Cancellation Reason is required",IF(AND($G68="Canceled",NOT(ISNUMBER($J68))),"Canceled At is required",IF(AND($G68="Canceled",ISNUMBER($J68),ISNUMBER($H68),$J68&gt;$H68),"Canceled At is after Scheduled Start",IF(AND($G68&lt;&gt;"Canceled",OR($I68&lt;&gt;"",ISNUMBER($J68))),"Cancellation details entered for non-canceled status",IF(AND($K68&lt;&gt;"",NOT(ISNUMBER($L68))),"Rescheduled Start is required",IF(AND(ISNUMBER($L68),$K68=""),"Rescheduled Appointment ID is required",IF(AND($G68="Canceled",$M68=""),"Avoidable Cancellation review is required","")))))))))))</f>
        <v/>
      </c>
    </row>
    <row r="69">
      <c r="A69" s="31" t="n"/>
      <c r="B69" s="31" t="n"/>
      <c r="C69" s="31" t="n"/>
      <c r="D69" s="31" t="n"/>
      <c r="E69" s="31" t="n"/>
      <c r="F69" s="31" t="n"/>
      <c r="G69" s="31" t="n"/>
      <c r="H69" s="49" t="n"/>
      <c r="I69" s="31" t="n"/>
      <c r="J69" s="49" t="n"/>
      <c r="K69" s="31" t="n"/>
      <c r="L69" s="49" t="n"/>
      <c r="M69" s="31" t="n"/>
      <c r="N69" s="33" t="n"/>
      <c r="O69" s="47">
        <f>IF($A69="","",IF(OR($G69&lt;&gt;"Canceled",NOT(ISNUMBER($H69)),NOT(ISNUMBER($J69))),"",($H69-$J69)*24))</f>
        <v/>
      </c>
      <c r="P69" s="28">
        <f>IF($A69="","",IF($G69&lt;&gt;"Canceled","",IF(NOT(ISNUMBER($O69)),"",IF($O69&lt;0,"Invalid timing",IF($O69&lt;24,"Same day: under 24 hours",IF($O69&lt;48,"1 day: 24 to under 48 hours",IF($O69&lt;168,"2–6 days: 48 to under 168 hours","7 or more days")))))))</f>
        <v/>
      </c>
      <c r="Q69" s="48">
        <f>IF($A69="","",IF(NOT(ISNUMBER($H69)),"",DATE(YEAR($H69),MONTH($H69),1)))</f>
        <v/>
      </c>
      <c r="R69" s="30">
        <f>IF($A69="","",IF($G69="Canceled",1,0))</f>
        <v/>
      </c>
      <c r="S69" s="30">
        <f>IF($A69="","",IF($G69="No-show",1,0))</f>
        <v/>
      </c>
      <c r="T69" s="30">
        <f>IF($A69="","",IF(AND($G69="Canceled",OR($K69&lt;&gt;"",ISNUMBER($L69))),1,0))</f>
        <v/>
      </c>
      <c r="U69" s="28">
        <f>IF($A69="","",IF(COUNTIF($A$6:$A$505,$A69)&gt;1,"Duplicate Appointment ID",IF($B69="","Clinic is required",IF($G69="","Appointment Status is required",IF(NOT(ISNUMBER($H69)),"Scheduled Start is required",IF(AND($G69="Canceled",$I69=""),"Cancellation Reason is required",IF(AND($G69="Canceled",NOT(ISNUMBER($J69))),"Canceled At is required",IF(AND($G69="Canceled",ISNUMBER($J69),ISNUMBER($H69),$J69&gt;$H69),"Canceled At is after Scheduled Start",IF(AND($G69&lt;&gt;"Canceled",OR($I69&lt;&gt;"",ISNUMBER($J69))),"Cancellation details entered for non-canceled status",IF(AND($K69&lt;&gt;"",NOT(ISNUMBER($L69))),"Rescheduled Start is required",IF(AND(ISNUMBER($L69),$K69=""),"Rescheduled Appointment ID is required",IF(AND($G69="Canceled",$M69=""),"Avoidable Cancellation review is required","")))))))))))</f>
        <v/>
      </c>
    </row>
    <row r="70">
      <c r="A70" s="24" t="n"/>
      <c r="B70" s="24" t="n"/>
      <c r="C70" s="24" t="n"/>
      <c r="D70" s="24" t="n"/>
      <c r="E70" s="24" t="n"/>
      <c r="F70" s="24" t="n"/>
      <c r="G70" s="24" t="n"/>
      <c r="H70" s="46" t="n"/>
      <c r="I70" s="24" t="n"/>
      <c r="J70" s="46" t="n"/>
      <c r="K70" s="24" t="n"/>
      <c r="L70" s="46" t="n"/>
      <c r="M70" s="24" t="n"/>
      <c r="N70" s="26" t="n"/>
      <c r="O70" s="47">
        <f>IF($A70="","",IF(OR($G70&lt;&gt;"Canceled",NOT(ISNUMBER($H70)),NOT(ISNUMBER($J70))),"",($H70-$J70)*24))</f>
        <v/>
      </c>
      <c r="P70" s="28">
        <f>IF($A70="","",IF($G70&lt;&gt;"Canceled","",IF(NOT(ISNUMBER($O70)),"",IF($O70&lt;0,"Invalid timing",IF($O70&lt;24,"Same day: under 24 hours",IF($O70&lt;48,"1 day: 24 to under 48 hours",IF($O70&lt;168,"2–6 days: 48 to under 168 hours","7 or more days")))))))</f>
        <v/>
      </c>
      <c r="Q70" s="48">
        <f>IF($A70="","",IF(NOT(ISNUMBER($H70)),"",DATE(YEAR($H70),MONTH($H70),1)))</f>
        <v/>
      </c>
      <c r="R70" s="30">
        <f>IF($A70="","",IF($G70="Canceled",1,0))</f>
        <v/>
      </c>
      <c r="S70" s="30">
        <f>IF($A70="","",IF($G70="No-show",1,0))</f>
        <v/>
      </c>
      <c r="T70" s="30">
        <f>IF($A70="","",IF(AND($G70="Canceled",OR($K70&lt;&gt;"",ISNUMBER($L70))),1,0))</f>
        <v/>
      </c>
      <c r="U70" s="28">
        <f>IF($A70="","",IF(COUNTIF($A$6:$A$505,$A70)&gt;1,"Duplicate Appointment ID",IF($B70="","Clinic is required",IF($G70="","Appointment Status is required",IF(NOT(ISNUMBER($H70)),"Scheduled Start is required",IF(AND($G70="Canceled",$I70=""),"Cancellation Reason is required",IF(AND($G70="Canceled",NOT(ISNUMBER($J70))),"Canceled At is required",IF(AND($G70="Canceled",ISNUMBER($J70),ISNUMBER($H70),$J70&gt;$H70),"Canceled At is after Scheduled Start",IF(AND($G70&lt;&gt;"Canceled",OR($I70&lt;&gt;"",ISNUMBER($J70))),"Cancellation details entered for non-canceled status",IF(AND($K70&lt;&gt;"",NOT(ISNUMBER($L70))),"Rescheduled Start is required",IF(AND(ISNUMBER($L70),$K70=""),"Rescheduled Appointment ID is required",IF(AND($G70="Canceled",$M70=""),"Avoidable Cancellation review is required","")))))))))))</f>
        <v/>
      </c>
    </row>
    <row r="71">
      <c r="A71" s="31" t="n"/>
      <c r="B71" s="31" t="n"/>
      <c r="C71" s="31" t="n"/>
      <c r="D71" s="31" t="n"/>
      <c r="E71" s="31" t="n"/>
      <c r="F71" s="31" t="n"/>
      <c r="G71" s="31" t="n"/>
      <c r="H71" s="49" t="n"/>
      <c r="I71" s="31" t="n"/>
      <c r="J71" s="49" t="n"/>
      <c r="K71" s="31" t="n"/>
      <c r="L71" s="49" t="n"/>
      <c r="M71" s="31" t="n"/>
      <c r="N71" s="33" t="n"/>
      <c r="O71" s="47">
        <f>IF($A71="","",IF(OR($G71&lt;&gt;"Canceled",NOT(ISNUMBER($H71)),NOT(ISNUMBER($J71))),"",($H71-$J71)*24))</f>
        <v/>
      </c>
      <c r="P71" s="28">
        <f>IF($A71="","",IF($G71&lt;&gt;"Canceled","",IF(NOT(ISNUMBER($O71)),"",IF($O71&lt;0,"Invalid timing",IF($O71&lt;24,"Same day: under 24 hours",IF($O71&lt;48,"1 day: 24 to under 48 hours",IF($O71&lt;168,"2–6 days: 48 to under 168 hours","7 or more days")))))))</f>
        <v/>
      </c>
      <c r="Q71" s="48">
        <f>IF($A71="","",IF(NOT(ISNUMBER($H71)),"",DATE(YEAR($H71),MONTH($H71),1)))</f>
        <v/>
      </c>
      <c r="R71" s="30">
        <f>IF($A71="","",IF($G71="Canceled",1,0))</f>
        <v/>
      </c>
      <c r="S71" s="30">
        <f>IF($A71="","",IF($G71="No-show",1,0))</f>
        <v/>
      </c>
      <c r="T71" s="30">
        <f>IF($A71="","",IF(AND($G71="Canceled",OR($K71&lt;&gt;"",ISNUMBER($L71))),1,0))</f>
        <v/>
      </c>
      <c r="U71" s="28">
        <f>IF($A71="","",IF(COUNTIF($A$6:$A$505,$A71)&gt;1,"Duplicate Appointment ID",IF($B71="","Clinic is required",IF($G71="","Appointment Status is required",IF(NOT(ISNUMBER($H71)),"Scheduled Start is required",IF(AND($G71="Canceled",$I71=""),"Cancellation Reason is required",IF(AND($G71="Canceled",NOT(ISNUMBER($J71))),"Canceled At is required",IF(AND($G71="Canceled",ISNUMBER($J71),ISNUMBER($H71),$J71&gt;$H71),"Canceled At is after Scheduled Start",IF(AND($G71&lt;&gt;"Canceled",OR($I71&lt;&gt;"",ISNUMBER($J71))),"Cancellation details entered for non-canceled status",IF(AND($K71&lt;&gt;"",NOT(ISNUMBER($L71))),"Rescheduled Start is required",IF(AND(ISNUMBER($L71),$K71=""),"Rescheduled Appointment ID is required",IF(AND($G71="Canceled",$M71=""),"Avoidable Cancellation review is required","")))))))))))</f>
        <v/>
      </c>
    </row>
    <row r="72">
      <c r="A72" s="24" t="n"/>
      <c r="B72" s="24" t="n"/>
      <c r="C72" s="24" t="n"/>
      <c r="D72" s="24" t="n"/>
      <c r="E72" s="24" t="n"/>
      <c r="F72" s="24" t="n"/>
      <c r="G72" s="24" t="n"/>
      <c r="H72" s="46" t="n"/>
      <c r="I72" s="24" t="n"/>
      <c r="J72" s="46" t="n"/>
      <c r="K72" s="24" t="n"/>
      <c r="L72" s="46" t="n"/>
      <c r="M72" s="24" t="n"/>
      <c r="N72" s="26" t="n"/>
      <c r="O72" s="47">
        <f>IF($A72="","",IF(OR($G72&lt;&gt;"Canceled",NOT(ISNUMBER($H72)),NOT(ISNUMBER($J72))),"",($H72-$J72)*24))</f>
        <v/>
      </c>
      <c r="P72" s="28">
        <f>IF($A72="","",IF($G72&lt;&gt;"Canceled","",IF(NOT(ISNUMBER($O72)),"",IF($O72&lt;0,"Invalid timing",IF($O72&lt;24,"Same day: under 24 hours",IF($O72&lt;48,"1 day: 24 to under 48 hours",IF($O72&lt;168,"2–6 days: 48 to under 168 hours","7 or more days")))))))</f>
        <v/>
      </c>
      <c r="Q72" s="48">
        <f>IF($A72="","",IF(NOT(ISNUMBER($H72)),"",DATE(YEAR($H72),MONTH($H72),1)))</f>
        <v/>
      </c>
      <c r="R72" s="30">
        <f>IF($A72="","",IF($G72="Canceled",1,0))</f>
        <v/>
      </c>
      <c r="S72" s="30">
        <f>IF($A72="","",IF($G72="No-show",1,0))</f>
        <v/>
      </c>
      <c r="T72" s="30">
        <f>IF($A72="","",IF(AND($G72="Canceled",OR($K72&lt;&gt;"",ISNUMBER($L72))),1,0))</f>
        <v/>
      </c>
      <c r="U72" s="28">
        <f>IF($A72="","",IF(COUNTIF($A$6:$A$505,$A72)&gt;1,"Duplicate Appointment ID",IF($B72="","Clinic is required",IF($G72="","Appointment Status is required",IF(NOT(ISNUMBER($H72)),"Scheduled Start is required",IF(AND($G72="Canceled",$I72=""),"Cancellation Reason is required",IF(AND($G72="Canceled",NOT(ISNUMBER($J72))),"Canceled At is required",IF(AND($G72="Canceled",ISNUMBER($J72),ISNUMBER($H72),$J72&gt;$H72),"Canceled At is after Scheduled Start",IF(AND($G72&lt;&gt;"Canceled",OR($I72&lt;&gt;"",ISNUMBER($J72))),"Cancellation details entered for non-canceled status",IF(AND($K72&lt;&gt;"",NOT(ISNUMBER($L72))),"Rescheduled Start is required",IF(AND(ISNUMBER($L72),$K72=""),"Rescheduled Appointment ID is required",IF(AND($G72="Canceled",$M72=""),"Avoidable Cancellation review is required","")))))))))))</f>
        <v/>
      </c>
    </row>
    <row r="73">
      <c r="A73" s="31" t="n"/>
      <c r="B73" s="31" t="n"/>
      <c r="C73" s="31" t="n"/>
      <c r="D73" s="31" t="n"/>
      <c r="E73" s="31" t="n"/>
      <c r="F73" s="31" t="n"/>
      <c r="G73" s="31" t="n"/>
      <c r="H73" s="49" t="n"/>
      <c r="I73" s="31" t="n"/>
      <c r="J73" s="49" t="n"/>
      <c r="K73" s="31" t="n"/>
      <c r="L73" s="49" t="n"/>
      <c r="M73" s="31" t="n"/>
      <c r="N73" s="33" t="n"/>
      <c r="O73" s="47">
        <f>IF($A73="","",IF(OR($G73&lt;&gt;"Canceled",NOT(ISNUMBER($H73)),NOT(ISNUMBER($J73))),"",($H73-$J73)*24))</f>
        <v/>
      </c>
      <c r="P73" s="28">
        <f>IF($A73="","",IF($G73&lt;&gt;"Canceled","",IF(NOT(ISNUMBER($O73)),"",IF($O73&lt;0,"Invalid timing",IF($O73&lt;24,"Same day: under 24 hours",IF($O73&lt;48,"1 day: 24 to under 48 hours",IF($O73&lt;168,"2–6 days: 48 to under 168 hours","7 or more days")))))))</f>
        <v/>
      </c>
      <c r="Q73" s="48">
        <f>IF($A73="","",IF(NOT(ISNUMBER($H73)),"",DATE(YEAR($H73),MONTH($H73),1)))</f>
        <v/>
      </c>
      <c r="R73" s="30">
        <f>IF($A73="","",IF($G73="Canceled",1,0))</f>
        <v/>
      </c>
      <c r="S73" s="30">
        <f>IF($A73="","",IF($G73="No-show",1,0))</f>
        <v/>
      </c>
      <c r="T73" s="30">
        <f>IF($A73="","",IF(AND($G73="Canceled",OR($K73&lt;&gt;"",ISNUMBER($L73))),1,0))</f>
        <v/>
      </c>
      <c r="U73" s="28">
        <f>IF($A73="","",IF(COUNTIF($A$6:$A$505,$A73)&gt;1,"Duplicate Appointment ID",IF($B73="","Clinic is required",IF($G73="","Appointment Status is required",IF(NOT(ISNUMBER($H73)),"Scheduled Start is required",IF(AND($G73="Canceled",$I73=""),"Cancellation Reason is required",IF(AND($G73="Canceled",NOT(ISNUMBER($J73))),"Canceled At is required",IF(AND($G73="Canceled",ISNUMBER($J73),ISNUMBER($H73),$J73&gt;$H73),"Canceled At is after Scheduled Start",IF(AND($G73&lt;&gt;"Canceled",OR($I73&lt;&gt;"",ISNUMBER($J73))),"Cancellation details entered for non-canceled status",IF(AND($K73&lt;&gt;"",NOT(ISNUMBER($L73))),"Rescheduled Start is required",IF(AND(ISNUMBER($L73),$K73=""),"Rescheduled Appointment ID is required",IF(AND($G73="Canceled",$M73=""),"Avoidable Cancellation review is required","")))))))))))</f>
        <v/>
      </c>
    </row>
    <row r="74">
      <c r="A74" s="24" t="n"/>
      <c r="B74" s="24" t="n"/>
      <c r="C74" s="24" t="n"/>
      <c r="D74" s="24" t="n"/>
      <c r="E74" s="24" t="n"/>
      <c r="F74" s="24" t="n"/>
      <c r="G74" s="24" t="n"/>
      <c r="H74" s="46" t="n"/>
      <c r="I74" s="24" t="n"/>
      <c r="J74" s="46" t="n"/>
      <c r="K74" s="24" t="n"/>
      <c r="L74" s="46" t="n"/>
      <c r="M74" s="24" t="n"/>
      <c r="N74" s="26" t="n"/>
      <c r="O74" s="47">
        <f>IF($A74="","",IF(OR($G74&lt;&gt;"Canceled",NOT(ISNUMBER($H74)),NOT(ISNUMBER($J74))),"",($H74-$J74)*24))</f>
        <v/>
      </c>
      <c r="P74" s="28">
        <f>IF($A74="","",IF($G74&lt;&gt;"Canceled","",IF(NOT(ISNUMBER($O74)),"",IF($O74&lt;0,"Invalid timing",IF($O74&lt;24,"Same day: under 24 hours",IF($O74&lt;48,"1 day: 24 to under 48 hours",IF($O74&lt;168,"2–6 days: 48 to under 168 hours","7 or more days")))))))</f>
        <v/>
      </c>
      <c r="Q74" s="48">
        <f>IF($A74="","",IF(NOT(ISNUMBER($H74)),"",DATE(YEAR($H74),MONTH($H74),1)))</f>
        <v/>
      </c>
      <c r="R74" s="30">
        <f>IF($A74="","",IF($G74="Canceled",1,0))</f>
        <v/>
      </c>
      <c r="S74" s="30">
        <f>IF($A74="","",IF($G74="No-show",1,0))</f>
        <v/>
      </c>
      <c r="T74" s="30">
        <f>IF($A74="","",IF(AND($G74="Canceled",OR($K74&lt;&gt;"",ISNUMBER($L74))),1,0))</f>
        <v/>
      </c>
      <c r="U74" s="28">
        <f>IF($A74="","",IF(COUNTIF($A$6:$A$505,$A74)&gt;1,"Duplicate Appointment ID",IF($B74="","Clinic is required",IF($G74="","Appointment Status is required",IF(NOT(ISNUMBER($H74)),"Scheduled Start is required",IF(AND($G74="Canceled",$I74=""),"Cancellation Reason is required",IF(AND($G74="Canceled",NOT(ISNUMBER($J74))),"Canceled At is required",IF(AND($G74="Canceled",ISNUMBER($J74),ISNUMBER($H74),$J74&gt;$H74),"Canceled At is after Scheduled Start",IF(AND($G74&lt;&gt;"Canceled",OR($I74&lt;&gt;"",ISNUMBER($J74))),"Cancellation details entered for non-canceled status",IF(AND($K74&lt;&gt;"",NOT(ISNUMBER($L74))),"Rescheduled Start is required",IF(AND(ISNUMBER($L74),$K74=""),"Rescheduled Appointment ID is required",IF(AND($G74="Canceled",$M74=""),"Avoidable Cancellation review is required","")))))))))))</f>
        <v/>
      </c>
    </row>
    <row r="75">
      <c r="A75" s="31" t="n"/>
      <c r="B75" s="31" t="n"/>
      <c r="C75" s="31" t="n"/>
      <c r="D75" s="31" t="n"/>
      <c r="E75" s="31" t="n"/>
      <c r="F75" s="31" t="n"/>
      <c r="G75" s="31" t="n"/>
      <c r="H75" s="49" t="n"/>
      <c r="I75" s="31" t="n"/>
      <c r="J75" s="49" t="n"/>
      <c r="K75" s="31" t="n"/>
      <c r="L75" s="49" t="n"/>
      <c r="M75" s="31" t="n"/>
      <c r="N75" s="33" t="n"/>
      <c r="O75" s="47">
        <f>IF($A75="","",IF(OR($G75&lt;&gt;"Canceled",NOT(ISNUMBER($H75)),NOT(ISNUMBER($J75))),"",($H75-$J75)*24))</f>
        <v/>
      </c>
      <c r="P75" s="28">
        <f>IF($A75="","",IF($G75&lt;&gt;"Canceled","",IF(NOT(ISNUMBER($O75)),"",IF($O75&lt;0,"Invalid timing",IF($O75&lt;24,"Same day: under 24 hours",IF($O75&lt;48,"1 day: 24 to under 48 hours",IF($O75&lt;168,"2–6 days: 48 to under 168 hours","7 or more days")))))))</f>
        <v/>
      </c>
      <c r="Q75" s="48">
        <f>IF($A75="","",IF(NOT(ISNUMBER($H75)),"",DATE(YEAR($H75),MONTH($H75),1)))</f>
        <v/>
      </c>
      <c r="R75" s="30">
        <f>IF($A75="","",IF($G75="Canceled",1,0))</f>
        <v/>
      </c>
      <c r="S75" s="30">
        <f>IF($A75="","",IF($G75="No-show",1,0))</f>
        <v/>
      </c>
      <c r="T75" s="30">
        <f>IF($A75="","",IF(AND($G75="Canceled",OR($K75&lt;&gt;"",ISNUMBER($L75))),1,0))</f>
        <v/>
      </c>
      <c r="U75" s="28">
        <f>IF($A75="","",IF(COUNTIF($A$6:$A$505,$A75)&gt;1,"Duplicate Appointment ID",IF($B75="","Clinic is required",IF($G75="","Appointment Status is required",IF(NOT(ISNUMBER($H75)),"Scheduled Start is required",IF(AND($G75="Canceled",$I75=""),"Cancellation Reason is required",IF(AND($G75="Canceled",NOT(ISNUMBER($J75))),"Canceled At is required",IF(AND($G75="Canceled",ISNUMBER($J75),ISNUMBER($H75),$J75&gt;$H75),"Canceled At is after Scheduled Start",IF(AND($G75&lt;&gt;"Canceled",OR($I75&lt;&gt;"",ISNUMBER($J75))),"Cancellation details entered for non-canceled status",IF(AND($K75&lt;&gt;"",NOT(ISNUMBER($L75))),"Rescheduled Start is required",IF(AND(ISNUMBER($L75),$K75=""),"Rescheduled Appointment ID is required",IF(AND($G75="Canceled",$M75=""),"Avoidable Cancellation review is required","")))))))))))</f>
        <v/>
      </c>
    </row>
    <row r="76">
      <c r="A76" s="24" t="n"/>
      <c r="B76" s="24" t="n"/>
      <c r="C76" s="24" t="n"/>
      <c r="D76" s="24" t="n"/>
      <c r="E76" s="24" t="n"/>
      <c r="F76" s="24" t="n"/>
      <c r="G76" s="24" t="n"/>
      <c r="H76" s="46" t="n"/>
      <c r="I76" s="24" t="n"/>
      <c r="J76" s="46" t="n"/>
      <c r="K76" s="24" t="n"/>
      <c r="L76" s="46" t="n"/>
      <c r="M76" s="24" t="n"/>
      <c r="N76" s="26" t="n"/>
      <c r="O76" s="47">
        <f>IF($A76="","",IF(OR($G76&lt;&gt;"Canceled",NOT(ISNUMBER($H76)),NOT(ISNUMBER($J76))),"",($H76-$J76)*24))</f>
        <v/>
      </c>
      <c r="P76" s="28">
        <f>IF($A76="","",IF($G76&lt;&gt;"Canceled","",IF(NOT(ISNUMBER($O76)),"",IF($O76&lt;0,"Invalid timing",IF($O76&lt;24,"Same day: under 24 hours",IF($O76&lt;48,"1 day: 24 to under 48 hours",IF($O76&lt;168,"2–6 days: 48 to under 168 hours","7 or more days")))))))</f>
        <v/>
      </c>
      <c r="Q76" s="48">
        <f>IF($A76="","",IF(NOT(ISNUMBER($H76)),"",DATE(YEAR($H76),MONTH($H76),1)))</f>
        <v/>
      </c>
      <c r="R76" s="30">
        <f>IF($A76="","",IF($G76="Canceled",1,0))</f>
        <v/>
      </c>
      <c r="S76" s="30">
        <f>IF($A76="","",IF($G76="No-show",1,0))</f>
        <v/>
      </c>
      <c r="T76" s="30">
        <f>IF($A76="","",IF(AND($G76="Canceled",OR($K76&lt;&gt;"",ISNUMBER($L76))),1,0))</f>
        <v/>
      </c>
      <c r="U76" s="28">
        <f>IF($A76="","",IF(COUNTIF($A$6:$A$505,$A76)&gt;1,"Duplicate Appointment ID",IF($B76="","Clinic is required",IF($G76="","Appointment Status is required",IF(NOT(ISNUMBER($H76)),"Scheduled Start is required",IF(AND($G76="Canceled",$I76=""),"Cancellation Reason is required",IF(AND($G76="Canceled",NOT(ISNUMBER($J76))),"Canceled At is required",IF(AND($G76="Canceled",ISNUMBER($J76),ISNUMBER($H76),$J76&gt;$H76),"Canceled At is after Scheduled Start",IF(AND($G76&lt;&gt;"Canceled",OR($I76&lt;&gt;"",ISNUMBER($J76))),"Cancellation details entered for non-canceled status",IF(AND($K76&lt;&gt;"",NOT(ISNUMBER($L76))),"Rescheduled Start is required",IF(AND(ISNUMBER($L76),$K76=""),"Rescheduled Appointment ID is required",IF(AND($G76="Canceled",$M76=""),"Avoidable Cancellation review is required","")))))))))))</f>
        <v/>
      </c>
    </row>
    <row r="77">
      <c r="A77" s="31" t="n"/>
      <c r="B77" s="31" t="n"/>
      <c r="C77" s="31" t="n"/>
      <c r="D77" s="31" t="n"/>
      <c r="E77" s="31" t="n"/>
      <c r="F77" s="31" t="n"/>
      <c r="G77" s="31" t="n"/>
      <c r="H77" s="49" t="n"/>
      <c r="I77" s="31" t="n"/>
      <c r="J77" s="49" t="n"/>
      <c r="K77" s="31" t="n"/>
      <c r="L77" s="49" t="n"/>
      <c r="M77" s="31" t="n"/>
      <c r="N77" s="33" t="n"/>
      <c r="O77" s="47">
        <f>IF($A77="","",IF(OR($G77&lt;&gt;"Canceled",NOT(ISNUMBER($H77)),NOT(ISNUMBER($J77))),"",($H77-$J77)*24))</f>
        <v/>
      </c>
      <c r="P77" s="28">
        <f>IF($A77="","",IF($G77&lt;&gt;"Canceled","",IF(NOT(ISNUMBER($O77)),"",IF($O77&lt;0,"Invalid timing",IF($O77&lt;24,"Same day: under 24 hours",IF($O77&lt;48,"1 day: 24 to under 48 hours",IF($O77&lt;168,"2–6 days: 48 to under 168 hours","7 or more days")))))))</f>
        <v/>
      </c>
      <c r="Q77" s="48">
        <f>IF($A77="","",IF(NOT(ISNUMBER($H77)),"",DATE(YEAR($H77),MONTH($H77),1)))</f>
        <v/>
      </c>
      <c r="R77" s="30">
        <f>IF($A77="","",IF($G77="Canceled",1,0))</f>
        <v/>
      </c>
      <c r="S77" s="30">
        <f>IF($A77="","",IF($G77="No-show",1,0))</f>
        <v/>
      </c>
      <c r="T77" s="30">
        <f>IF($A77="","",IF(AND($G77="Canceled",OR($K77&lt;&gt;"",ISNUMBER($L77))),1,0))</f>
        <v/>
      </c>
      <c r="U77" s="28">
        <f>IF($A77="","",IF(COUNTIF($A$6:$A$505,$A77)&gt;1,"Duplicate Appointment ID",IF($B77="","Clinic is required",IF($G77="","Appointment Status is required",IF(NOT(ISNUMBER($H77)),"Scheduled Start is required",IF(AND($G77="Canceled",$I77=""),"Cancellation Reason is required",IF(AND($G77="Canceled",NOT(ISNUMBER($J77))),"Canceled At is required",IF(AND($G77="Canceled",ISNUMBER($J77),ISNUMBER($H77),$J77&gt;$H77),"Canceled At is after Scheduled Start",IF(AND($G77&lt;&gt;"Canceled",OR($I77&lt;&gt;"",ISNUMBER($J77))),"Cancellation details entered for non-canceled status",IF(AND($K77&lt;&gt;"",NOT(ISNUMBER($L77))),"Rescheduled Start is required",IF(AND(ISNUMBER($L77),$K77=""),"Rescheduled Appointment ID is required",IF(AND($G77="Canceled",$M77=""),"Avoidable Cancellation review is required","")))))))))))</f>
        <v/>
      </c>
    </row>
    <row r="78">
      <c r="A78" s="24" t="n"/>
      <c r="B78" s="24" t="n"/>
      <c r="C78" s="24" t="n"/>
      <c r="D78" s="24" t="n"/>
      <c r="E78" s="24" t="n"/>
      <c r="F78" s="24" t="n"/>
      <c r="G78" s="24" t="n"/>
      <c r="H78" s="46" t="n"/>
      <c r="I78" s="24" t="n"/>
      <c r="J78" s="46" t="n"/>
      <c r="K78" s="24" t="n"/>
      <c r="L78" s="46" t="n"/>
      <c r="M78" s="24" t="n"/>
      <c r="N78" s="26" t="n"/>
      <c r="O78" s="47">
        <f>IF($A78="","",IF(OR($G78&lt;&gt;"Canceled",NOT(ISNUMBER($H78)),NOT(ISNUMBER($J78))),"",($H78-$J78)*24))</f>
        <v/>
      </c>
      <c r="P78" s="28">
        <f>IF($A78="","",IF($G78&lt;&gt;"Canceled","",IF(NOT(ISNUMBER($O78)),"",IF($O78&lt;0,"Invalid timing",IF($O78&lt;24,"Same day: under 24 hours",IF($O78&lt;48,"1 day: 24 to under 48 hours",IF($O78&lt;168,"2–6 days: 48 to under 168 hours","7 or more days")))))))</f>
        <v/>
      </c>
      <c r="Q78" s="48">
        <f>IF($A78="","",IF(NOT(ISNUMBER($H78)),"",DATE(YEAR($H78),MONTH($H78),1)))</f>
        <v/>
      </c>
      <c r="R78" s="30">
        <f>IF($A78="","",IF($G78="Canceled",1,0))</f>
        <v/>
      </c>
      <c r="S78" s="30">
        <f>IF($A78="","",IF($G78="No-show",1,0))</f>
        <v/>
      </c>
      <c r="T78" s="30">
        <f>IF($A78="","",IF(AND($G78="Canceled",OR($K78&lt;&gt;"",ISNUMBER($L78))),1,0))</f>
        <v/>
      </c>
      <c r="U78" s="28">
        <f>IF($A78="","",IF(COUNTIF($A$6:$A$505,$A78)&gt;1,"Duplicate Appointment ID",IF($B78="","Clinic is required",IF($G78="","Appointment Status is required",IF(NOT(ISNUMBER($H78)),"Scheduled Start is required",IF(AND($G78="Canceled",$I78=""),"Cancellation Reason is required",IF(AND($G78="Canceled",NOT(ISNUMBER($J78))),"Canceled At is required",IF(AND($G78="Canceled",ISNUMBER($J78),ISNUMBER($H78),$J78&gt;$H78),"Canceled At is after Scheduled Start",IF(AND($G78&lt;&gt;"Canceled",OR($I78&lt;&gt;"",ISNUMBER($J78))),"Cancellation details entered for non-canceled status",IF(AND($K78&lt;&gt;"",NOT(ISNUMBER($L78))),"Rescheduled Start is required",IF(AND(ISNUMBER($L78),$K78=""),"Rescheduled Appointment ID is required",IF(AND($G78="Canceled",$M78=""),"Avoidable Cancellation review is required","")))))))))))</f>
        <v/>
      </c>
    </row>
    <row r="79">
      <c r="A79" s="31" t="n"/>
      <c r="B79" s="31" t="n"/>
      <c r="C79" s="31" t="n"/>
      <c r="D79" s="31" t="n"/>
      <c r="E79" s="31" t="n"/>
      <c r="F79" s="31" t="n"/>
      <c r="G79" s="31" t="n"/>
      <c r="H79" s="49" t="n"/>
      <c r="I79" s="31" t="n"/>
      <c r="J79" s="49" t="n"/>
      <c r="K79" s="31" t="n"/>
      <c r="L79" s="49" t="n"/>
      <c r="M79" s="31" t="n"/>
      <c r="N79" s="33" t="n"/>
      <c r="O79" s="47">
        <f>IF($A79="","",IF(OR($G79&lt;&gt;"Canceled",NOT(ISNUMBER($H79)),NOT(ISNUMBER($J79))),"",($H79-$J79)*24))</f>
        <v/>
      </c>
      <c r="P79" s="28">
        <f>IF($A79="","",IF($G79&lt;&gt;"Canceled","",IF(NOT(ISNUMBER($O79)),"",IF($O79&lt;0,"Invalid timing",IF($O79&lt;24,"Same day: under 24 hours",IF($O79&lt;48,"1 day: 24 to under 48 hours",IF($O79&lt;168,"2–6 days: 48 to under 168 hours","7 or more days")))))))</f>
        <v/>
      </c>
      <c r="Q79" s="48">
        <f>IF($A79="","",IF(NOT(ISNUMBER($H79)),"",DATE(YEAR($H79),MONTH($H79),1)))</f>
        <v/>
      </c>
      <c r="R79" s="30">
        <f>IF($A79="","",IF($G79="Canceled",1,0))</f>
        <v/>
      </c>
      <c r="S79" s="30">
        <f>IF($A79="","",IF($G79="No-show",1,0))</f>
        <v/>
      </c>
      <c r="T79" s="30">
        <f>IF($A79="","",IF(AND($G79="Canceled",OR($K79&lt;&gt;"",ISNUMBER($L79))),1,0))</f>
        <v/>
      </c>
      <c r="U79" s="28">
        <f>IF($A79="","",IF(COUNTIF($A$6:$A$505,$A79)&gt;1,"Duplicate Appointment ID",IF($B79="","Clinic is required",IF($G79="","Appointment Status is required",IF(NOT(ISNUMBER($H79)),"Scheduled Start is required",IF(AND($G79="Canceled",$I79=""),"Cancellation Reason is required",IF(AND($G79="Canceled",NOT(ISNUMBER($J79))),"Canceled At is required",IF(AND($G79="Canceled",ISNUMBER($J79),ISNUMBER($H79),$J79&gt;$H79),"Canceled At is after Scheduled Start",IF(AND($G79&lt;&gt;"Canceled",OR($I79&lt;&gt;"",ISNUMBER($J79))),"Cancellation details entered for non-canceled status",IF(AND($K79&lt;&gt;"",NOT(ISNUMBER($L79))),"Rescheduled Start is required",IF(AND(ISNUMBER($L79),$K79=""),"Rescheduled Appointment ID is required",IF(AND($G79="Canceled",$M79=""),"Avoidable Cancellation review is required","")))))))))))</f>
        <v/>
      </c>
    </row>
    <row r="80">
      <c r="A80" s="24" t="n"/>
      <c r="B80" s="24" t="n"/>
      <c r="C80" s="24" t="n"/>
      <c r="D80" s="24" t="n"/>
      <c r="E80" s="24" t="n"/>
      <c r="F80" s="24" t="n"/>
      <c r="G80" s="24" t="n"/>
      <c r="H80" s="46" t="n"/>
      <c r="I80" s="24" t="n"/>
      <c r="J80" s="46" t="n"/>
      <c r="K80" s="24" t="n"/>
      <c r="L80" s="46" t="n"/>
      <c r="M80" s="24" t="n"/>
      <c r="N80" s="26" t="n"/>
      <c r="O80" s="47">
        <f>IF($A80="","",IF(OR($G80&lt;&gt;"Canceled",NOT(ISNUMBER($H80)),NOT(ISNUMBER($J80))),"",($H80-$J80)*24))</f>
        <v/>
      </c>
      <c r="P80" s="28">
        <f>IF($A80="","",IF($G80&lt;&gt;"Canceled","",IF(NOT(ISNUMBER($O80)),"",IF($O80&lt;0,"Invalid timing",IF($O80&lt;24,"Same day: under 24 hours",IF($O80&lt;48,"1 day: 24 to under 48 hours",IF($O80&lt;168,"2–6 days: 48 to under 168 hours","7 or more days")))))))</f>
        <v/>
      </c>
      <c r="Q80" s="48">
        <f>IF($A80="","",IF(NOT(ISNUMBER($H80)),"",DATE(YEAR($H80),MONTH($H80),1)))</f>
        <v/>
      </c>
      <c r="R80" s="30">
        <f>IF($A80="","",IF($G80="Canceled",1,0))</f>
        <v/>
      </c>
      <c r="S80" s="30">
        <f>IF($A80="","",IF($G80="No-show",1,0))</f>
        <v/>
      </c>
      <c r="T80" s="30">
        <f>IF($A80="","",IF(AND($G80="Canceled",OR($K80&lt;&gt;"",ISNUMBER($L80))),1,0))</f>
        <v/>
      </c>
      <c r="U80" s="28">
        <f>IF($A80="","",IF(COUNTIF($A$6:$A$505,$A80)&gt;1,"Duplicate Appointment ID",IF($B80="","Clinic is required",IF($G80="","Appointment Status is required",IF(NOT(ISNUMBER($H80)),"Scheduled Start is required",IF(AND($G80="Canceled",$I80=""),"Cancellation Reason is required",IF(AND($G80="Canceled",NOT(ISNUMBER($J80))),"Canceled At is required",IF(AND($G80="Canceled",ISNUMBER($J80),ISNUMBER($H80),$J80&gt;$H80),"Canceled At is after Scheduled Start",IF(AND($G80&lt;&gt;"Canceled",OR($I80&lt;&gt;"",ISNUMBER($J80))),"Cancellation details entered for non-canceled status",IF(AND($K80&lt;&gt;"",NOT(ISNUMBER($L80))),"Rescheduled Start is required",IF(AND(ISNUMBER($L80),$K80=""),"Rescheduled Appointment ID is required",IF(AND($G80="Canceled",$M80=""),"Avoidable Cancellation review is required","")))))))))))</f>
        <v/>
      </c>
    </row>
    <row r="81">
      <c r="A81" s="31" t="n"/>
      <c r="B81" s="31" t="n"/>
      <c r="C81" s="31" t="n"/>
      <c r="D81" s="31" t="n"/>
      <c r="E81" s="31" t="n"/>
      <c r="F81" s="31" t="n"/>
      <c r="G81" s="31" t="n"/>
      <c r="H81" s="49" t="n"/>
      <c r="I81" s="31" t="n"/>
      <c r="J81" s="49" t="n"/>
      <c r="K81" s="31" t="n"/>
      <c r="L81" s="49" t="n"/>
      <c r="M81" s="31" t="n"/>
      <c r="N81" s="33" t="n"/>
      <c r="O81" s="47">
        <f>IF($A81="","",IF(OR($G81&lt;&gt;"Canceled",NOT(ISNUMBER($H81)),NOT(ISNUMBER($J81))),"",($H81-$J81)*24))</f>
        <v/>
      </c>
      <c r="P81" s="28">
        <f>IF($A81="","",IF($G81&lt;&gt;"Canceled","",IF(NOT(ISNUMBER($O81)),"",IF($O81&lt;0,"Invalid timing",IF($O81&lt;24,"Same day: under 24 hours",IF($O81&lt;48,"1 day: 24 to under 48 hours",IF($O81&lt;168,"2–6 days: 48 to under 168 hours","7 or more days")))))))</f>
        <v/>
      </c>
      <c r="Q81" s="48">
        <f>IF($A81="","",IF(NOT(ISNUMBER($H81)),"",DATE(YEAR($H81),MONTH($H81),1)))</f>
        <v/>
      </c>
      <c r="R81" s="30">
        <f>IF($A81="","",IF($G81="Canceled",1,0))</f>
        <v/>
      </c>
      <c r="S81" s="30">
        <f>IF($A81="","",IF($G81="No-show",1,0))</f>
        <v/>
      </c>
      <c r="T81" s="30">
        <f>IF($A81="","",IF(AND($G81="Canceled",OR($K81&lt;&gt;"",ISNUMBER($L81))),1,0))</f>
        <v/>
      </c>
      <c r="U81" s="28">
        <f>IF($A81="","",IF(COUNTIF($A$6:$A$505,$A81)&gt;1,"Duplicate Appointment ID",IF($B81="","Clinic is required",IF($G81="","Appointment Status is required",IF(NOT(ISNUMBER($H81)),"Scheduled Start is required",IF(AND($G81="Canceled",$I81=""),"Cancellation Reason is required",IF(AND($G81="Canceled",NOT(ISNUMBER($J81))),"Canceled At is required",IF(AND($G81="Canceled",ISNUMBER($J81),ISNUMBER($H81),$J81&gt;$H81),"Canceled At is after Scheduled Start",IF(AND($G81&lt;&gt;"Canceled",OR($I81&lt;&gt;"",ISNUMBER($J81))),"Cancellation details entered for non-canceled status",IF(AND($K81&lt;&gt;"",NOT(ISNUMBER($L81))),"Rescheduled Start is required",IF(AND(ISNUMBER($L81),$K81=""),"Rescheduled Appointment ID is required",IF(AND($G81="Canceled",$M81=""),"Avoidable Cancellation review is required","")))))))))))</f>
        <v/>
      </c>
    </row>
    <row r="82">
      <c r="A82" s="24" t="n"/>
      <c r="B82" s="24" t="n"/>
      <c r="C82" s="24" t="n"/>
      <c r="D82" s="24" t="n"/>
      <c r="E82" s="24" t="n"/>
      <c r="F82" s="24" t="n"/>
      <c r="G82" s="24" t="n"/>
      <c r="H82" s="46" t="n"/>
      <c r="I82" s="24" t="n"/>
      <c r="J82" s="46" t="n"/>
      <c r="K82" s="24" t="n"/>
      <c r="L82" s="46" t="n"/>
      <c r="M82" s="24" t="n"/>
      <c r="N82" s="26" t="n"/>
      <c r="O82" s="47">
        <f>IF($A82="","",IF(OR($G82&lt;&gt;"Canceled",NOT(ISNUMBER($H82)),NOT(ISNUMBER($J82))),"",($H82-$J82)*24))</f>
        <v/>
      </c>
      <c r="P82" s="28">
        <f>IF($A82="","",IF($G82&lt;&gt;"Canceled","",IF(NOT(ISNUMBER($O82)),"",IF($O82&lt;0,"Invalid timing",IF($O82&lt;24,"Same day: under 24 hours",IF($O82&lt;48,"1 day: 24 to under 48 hours",IF($O82&lt;168,"2–6 days: 48 to under 168 hours","7 or more days")))))))</f>
        <v/>
      </c>
      <c r="Q82" s="48">
        <f>IF($A82="","",IF(NOT(ISNUMBER($H82)),"",DATE(YEAR($H82),MONTH($H82),1)))</f>
        <v/>
      </c>
      <c r="R82" s="30">
        <f>IF($A82="","",IF($G82="Canceled",1,0))</f>
        <v/>
      </c>
      <c r="S82" s="30">
        <f>IF($A82="","",IF($G82="No-show",1,0))</f>
        <v/>
      </c>
      <c r="T82" s="30">
        <f>IF($A82="","",IF(AND($G82="Canceled",OR($K82&lt;&gt;"",ISNUMBER($L82))),1,0))</f>
        <v/>
      </c>
      <c r="U82" s="28">
        <f>IF($A82="","",IF(COUNTIF($A$6:$A$505,$A82)&gt;1,"Duplicate Appointment ID",IF($B82="","Clinic is required",IF($G82="","Appointment Status is required",IF(NOT(ISNUMBER($H82)),"Scheduled Start is required",IF(AND($G82="Canceled",$I82=""),"Cancellation Reason is required",IF(AND($G82="Canceled",NOT(ISNUMBER($J82))),"Canceled At is required",IF(AND($G82="Canceled",ISNUMBER($J82),ISNUMBER($H82),$J82&gt;$H82),"Canceled At is after Scheduled Start",IF(AND($G82&lt;&gt;"Canceled",OR($I82&lt;&gt;"",ISNUMBER($J82))),"Cancellation details entered for non-canceled status",IF(AND($K82&lt;&gt;"",NOT(ISNUMBER($L82))),"Rescheduled Start is required",IF(AND(ISNUMBER($L82),$K82=""),"Rescheduled Appointment ID is required",IF(AND($G82="Canceled",$M82=""),"Avoidable Cancellation review is required","")))))))))))</f>
        <v/>
      </c>
    </row>
    <row r="83">
      <c r="A83" s="31" t="n"/>
      <c r="B83" s="31" t="n"/>
      <c r="C83" s="31" t="n"/>
      <c r="D83" s="31" t="n"/>
      <c r="E83" s="31" t="n"/>
      <c r="F83" s="31" t="n"/>
      <c r="G83" s="31" t="n"/>
      <c r="H83" s="49" t="n"/>
      <c r="I83" s="31" t="n"/>
      <c r="J83" s="49" t="n"/>
      <c r="K83" s="31" t="n"/>
      <c r="L83" s="49" t="n"/>
      <c r="M83" s="31" t="n"/>
      <c r="N83" s="33" t="n"/>
      <c r="O83" s="47">
        <f>IF($A83="","",IF(OR($G83&lt;&gt;"Canceled",NOT(ISNUMBER($H83)),NOT(ISNUMBER($J83))),"",($H83-$J83)*24))</f>
        <v/>
      </c>
      <c r="P83" s="28">
        <f>IF($A83="","",IF($G83&lt;&gt;"Canceled","",IF(NOT(ISNUMBER($O83)),"",IF($O83&lt;0,"Invalid timing",IF($O83&lt;24,"Same day: under 24 hours",IF($O83&lt;48,"1 day: 24 to under 48 hours",IF($O83&lt;168,"2–6 days: 48 to under 168 hours","7 or more days")))))))</f>
        <v/>
      </c>
      <c r="Q83" s="48">
        <f>IF($A83="","",IF(NOT(ISNUMBER($H83)),"",DATE(YEAR($H83),MONTH($H83),1)))</f>
        <v/>
      </c>
      <c r="R83" s="30">
        <f>IF($A83="","",IF($G83="Canceled",1,0))</f>
        <v/>
      </c>
      <c r="S83" s="30">
        <f>IF($A83="","",IF($G83="No-show",1,0))</f>
        <v/>
      </c>
      <c r="T83" s="30">
        <f>IF($A83="","",IF(AND($G83="Canceled",OR($K83&lt;&gt;"",ISNUMBER($L83))),1,0))</f>
        <v/>
      </c>
      <c r="U83" s="28">
        <f>IF($A83="","",IF(COUNTIF($A$6:$A$505,$A83)&gt;1,"Duplicate Appointment ID",IF($B83="","Clinic is required",IF($G83="","Appointment Status is required",IF(NOT(ISNUMBER($H83)),"Scheduled Start is required",IF(AND($G83="Canceled",$I83=""),"Cancellation Reason is required",IF(AND($G83="Canceled",NOT(ISNUMBER($J83))),"Canceled At is required",IF(AND($G83="Canceled",ISNUMBER($J83),ISNUMBER($H83),$J83&gt;$H83),"Canceled At is after Scheduled Start",IF(AND($G83&lt;&gt;"Canceled",OR($I83&lt;&gt;"",ISNUMBER($J83))),"Cancellation details entered for non-canceled status",IF(AND($K83&lt;&gt;"",NOT(ISNUMBER($L83))),"Rescheduled Start is required",IF(AND(ISNUMBER($L83),$K83=""),"Rescheduled Appointment ID is required",IF(AND($G83="Canceled",$M83=""),"Avoidable Cancellation review is required","")))))))))))</f>
        <v/>
      </c>
    </row>
    <row r="84">
      <c r="A84" s="24" t="n"/>
      <c r="B84" s="24" t="n"/>
      <c r="C84" s="24" t="n"/>
      <c r="D84" s="24" t="n"/>
      <c r="E84" s="24" t="n"/>
      <c r="F84" s="24" t="n"/>
      <c r="G84" s="24" t="n"/>
      <c r="H84" s="46" t="n"/>
      <c r="I84" s="24" t="n"/>
      <c r="J84" s="46" t="n"/>
      <c r="K84" s="24" t="n"/>
      <c r="L84" s="46" t="n"/>
      <c r="M84" s="24" t="n"/>
      <c r="N84" s="26" t="n"/>
      <c r="O84" s="47">
        <f>IF($A84="","",IF(OR($G84&lt;&gt;"Canceled",NOT(ISNUMBER($H84)),NOT(ISNUMBER($J84))),"",($H84-$J84)*24))</f>
        <v/>
      </c>
      <c r="P84" s="28">
        <f>IF($A84="","",IF($G84&lt;&gt;"Canceled","",IF(NOT(ISNUMBER($O84)),"",IF($O84&lt;0,"Invalid timing",IF($O84&lt;24,"Same day: under 24 hours",IF($O84&lt;48,"1 day: 24 to under 48 hours",IF($O84&lt;168,"2–6 days: 48 to under 168 hours","7 or more days")))))))</f>
        <v/>
      </c>
      <c r="Q84" s="48">
        <f>IF($A84="","",IF(NOT(ISNUMBER($H84)),"",DATE(YEAR($H84),MONTH($H84),1)))</f>
        <v/>
      </c>
      <c r="R84" s="30">
        <f>IF($A84="","",IF($G84="Canceled",1,0))</f>
        <v/>
      </c>
      <c r="S84" s="30">
        <f>IF($A84="","",IF($G84="No-show",1,0))</f>
        <v/>
      </c>
      <c r="T84" s="30">
        <f>IF($A84="","",IF(AND($G84="Canceled",OR($K84&lt;&gt;"",ISNUMBER($L84))),1,0))</f>
        <v/>
      </c>
      <c r="U84" s="28">
        <f>IF($A84="","",IF(COUNTIF($A$6:$A$505,$A84)&gt;1,"Duplicate Appointment ID",IF($B84="","Clinic is required",IF($G84="","Appointment Status is required",IF(NOT(ISNUMBER($H84)),"Scheduled Start is required",IF(AND($G84="Canceled",$I84=""),"Cancellation Reason is required",IF(AND($G84="Canceled",NOT(ISNUMBER($J84))),"Canceled At is required",IF(AND($G84="Canceled",ISNUMBER($J84),ISNUMBER($H84),$J84&gt;$H84),"Canceled At is after Scheduled Start",IF(AND($G84&lt;&gt;"Canceled",OR($I84&lt;&gt;"",ISNUMBER($J84))),"Cancellation details entered for non-canceled status",IF(AND($K84&lt;&gt;"",NOT(ISNUMBER($L84))),"Rescheduled Start is required",IF(AND(ISNUMBER($L84),$K84=""),"Rescheduled Appointment ID is required",IF(AND($G84="Canceled",$M84=""),"Avoidable Cancellation review is required","")))))))))))</f>
        <v/>
      </c>
    </row>
    <row r="85">
      <c r="A85" s="31" t="n"/>
      <c r="B85" s="31" t="n"/>
      <c r="C85" s="31" t="n"/>
      <c r="D85" s="31" t="n"/>
      <c r="E85" s="31" t="n"/>
      <c r="F85" s="31" t="n"/>
      <c r="G85" s="31" t="n"/>
      <c r="H85" s="49" t="n"/>
      <c r="I85" s="31" t="n"/>
      <c r="J85" s="49" t="n"/>
      <c r="K85" s="31" t="n"/>
      <c r="L85" s="49" t="n"/>
      <c r="M85" s="31" t="n"/>
      <c r="N85" s="33" t="n"/>
      <c r="O85" s="47">
        <f>IF($A85="","",IF(OR($G85&lt;&gt;"Canceled",NOT(ISNUMBER($H85)),NOT(ISNUMBER($J85))),"",($H85-$J85)*24))</f>
        <v/>
      </c>
      <c r="P85" s="28">
        <f>IF($A85="","",IF($G85&lt;&gt;"Canceled","",IF(NOT(ISNUMBER($O85)),"",IF($O85&lt;0,"Invalid timing",IF($O85&lt;24,"Same day: under 24 hours",IF($O85&lt;48,"1 day: 24 to under 48 hours",IF($O85&lt;168,"2–6 days: 48 to under 168 hours","7 or more days")))))))</f>
        <v/>
      </c>
      <c r="Q85" s="48">
        <f>IF($A85="","",IF(NOT(ISNUMBER($H85)),"",DATE(YEAR($H85),MONTH($H85),1)))</f>
        <v/>
      </c>
      <c r="R85" s="30">
        <f>IF($A85="","",IF($G85="Canceled",1,0))</f>
        <v/>
      </c>
      <c r="S85" s="30">
        <f>IF($A85="","",IF($G85="No-show",1,0))</f>
        <v/>
      </c>
      <c r="T85" s="30">
        <f>IF($A85="","",IF(AND($G85="Canceled",OR($K85&lt;&gt;"",ISNUMBER($L85))),1,0))</f>
        <v/>
      </c>
      <c r="U85" s="28">
        <f>IF($A85="","",IF(COUNTIF($A$6:$A$505,$A85)&gt;1,"Duplicate Appointment ID",IF($B85="","Clinic is required",IF($G85="","Appointment Status is required",IF(NOT(ISNUMBER($H85)),"Scheduled Start is required",IF(AND($G85="Canceled",$I85=""),"Cancellation Reason is required",IF(AND($G85="Canceled",NOT(ISNUMBER($J85))),"Canceled At is required",IF(AND($G85="Canceled",ISNUMBER($J85),ISNUMBER($H85),$J85&gt;$H85),"Canceled At is after Scheduled Start",IF(AND($G85&lt;&gt;"Canceled",OR($I85&lt;&gt;"",ISNUMBER($J85))),"Cancellation details entered for non-canceled status",IF(AND($K85&lt;&gt;"",NOT(ISNUMBER($L85))),"Rescheduled Start is required",IF(AND(ISNUMBER($L85),$K85=""),"Rescheduled Appointment ID is required",IF(AND($G85="Canceled",$M85=""),"Avoidable Cancellation review is required","")))))))))))</f>
        <v/>
      </c>
    </row>
    <row r="86">
      <c r="A86" s="24" t="n"/>
      <c r="B86" s="24" t="n"/>
      <c r="C86" s="24" t="n"/>
      <c r="D86" s="24" t="n"/>
      <c r="E86" s="24" t="n"/>
      <c r="F86" s="24" t="n"/>
      <c r="G86" s="24" t="n"/>
      <c r="H86" s="46" t="n"/>
      <c r="I86" s="24" t="n"/>
      <c r="J86" s="46" t="n"/>
      <c r="K86" s="24" t="n"/>
      <c r="L86" s="46" t="n"/>
      <c r="M86" s="24" t="n"/>
      <c r="N86" s="26" t="n"/>
      <c r="O86" s="47">
        <f>IF($A86="","",IF(OR($G86&lt;&gt;"Canceled",NOT(ISNUMBER($H86)),NOT(ISNUMBER($J86))),"",($H86-$J86)*24))</f>
        <v/>
      </c>
      <c r="P86" s="28">
        <f>IF($A86="","",IF($G86&lt;&gt;"Canceled","",IF(NOT(ISNUMBER($O86)),"",IF($O86&lt;0,"Invalid timing",IF($O86&lt;24,"Same day: under 24 hours",IF($O86&lt;48,"1 day: 24 to under 48 hours",IF($O86&lt;168,"2–6 days: 48 to under 168 hours","7 or more days")))))))</f>
        <v/>
      </c>
      <c r="Q86" s="48">
        <f>IF($A86="","",IF(NOT(ISNUMBER($H86)),"",DATE(YEAR($H86),MONTH($H86),1)))</f>
        <v/>
      </c>
      <c r="R86" s="30">
        <f>IF($A86="","",IF($G86="Canceled",1,0))</f>
        <v/>
      </c>
      <c r="S86" s="30">
        <f>IF($A86="","",IF($G86="No-show",1,0))</f>
        <v/>
      </c>
      <c r="T86" s="30">
        <f>IF($A86="","",IF(AND($G86="Canceled",OR($K86&lt;&gt;"",ISNUMBER($L86))),1,0))</f>
        <v/>
      </c>
      <c r="U86" s="28">
        <f>IF($A86="","",IF(COUNTIF($A$6:$A$505,$A86)&gt;1,"Duplicate Appointment ID",IF($B86="","Clinic is required",IF($G86="","Appointment Status is required",IF(NOT(ISNUMBER($H86)),"Scheduled Start is required",IF(AND($G86="Canceled",$I86=""),"Cancellation Reason is required",IF(AND($G86="Canceled",NOT(ISNUMBER($J86))),"Canceled At is required",IF(AND($G86="Canceled",ISNUMBER($J86),ISNUMBER($H86),$J86&gt;$H86),"Canceled At is after Scheduled Start",IF(AND($G86&lt;&gt;"Canceled",OR($I86&lt;&gt;"",ISNUMBER($J86))),"Cancellation details entered for non-canceled status",IF(AND($K86&lt;&gt;"",NOT(ISNUMBER($L86))),"Rescheduled Start is required",IF(AND(ISNUMBER($L86),$K86=""),"Rescheduled Appointment ID is required",IF(AND($G86="Canceled",$M86=""),"Avoidable Cancellation review is required","")))))))))))</f>
        <v/>
      </c>
    </row>
    <row r="87">
      <c r="A87" s="31" t="n"/>
      <c r="B87" s="31" t="n"/>
      <c r="C87" s="31" t="n"/>
      <c r="D87" s="31" t="n"/>
      <c r="E87" s="31" t="n"/>
      <c r="F87" s="31" t="n"/>
      <c r="G87" s="31" t="n"/>
      <c r="H87" s="49" t="n"/>
      <c r="I87" s="31" t="n"/>
      <c r="J87" s="49" t="n"/>
      <c r="K87" s="31" t="n"/>
      <c r="L87" s="49" t="n"/>
      <c r="M87" s="31" t="n"/>
      <c r="N87" s="33" t="n"/>
      <c r="O87" s="47">
        <f>IF($A87="","",IF(OR($G87&lt;&gt;"Canceled",NOT(ISNUMBER($H87)),NOT(ISNUMBER($J87))),"",($H87-$J87)*24))</f>
        <v/>
      </c>
      <c r="P87" s="28">
        <f>IF($A87="","",IF($G87&lt;&gt;"Canceled","",IF(NOT(ISNUMBER($O87)),"",IF($O87&lt;0,"Invalid timing",IF($O87&lt;24,"Same day: under 24 hours",IF($O87&lt;48,"1 day: 24 to under 48 hours",IF($O87&lt;168,"2–6 days: 48 to under 168 hours","7 or more days")))))))</f>
        <v/>
      </c>
      <c r="Q87" s="48">
        <f>IF($A87="","",IF(NOT(ISNUMBER($H87)),"",DATE(YEAR($H87),MONTH($H87),1)))</f>
        <v/>
      </c>
      <c r="R87" s="30">
        <f>IF($A87="","",IF($G87="Canceled",1,0))</f>
        <v/>
      </c>
      <c r="S87" s="30">
        <f>IF($A87="","",IF($G87="No-show",1,0))</f>
        <v/>
      </c>
      <c r="T87" s="30">
        <f>IF($A87="","",IF(AND($G87="Canceled",OR($K87&lt;&gt;"",ISNUMBER($L87))),1,0))</f>
        <v/>
      </c>
      <c r="U87" s="28">
        <f>IF($A87="","",IF(COUNTIF($A$6:$A$505,$A87)&gt;1,"Duplicate Appointment ID",IF($B87="","Clinic is required",IF($G87="","Appointment Status is required",IF(NOT(ISNUMBER($H87)),"Scheduled Start is required",IF(AND($G87="Canceled",$I87=""),"Cancellation Reason is required",IF(AND($G87="Canceled",NOT(ISNUMBER($J87))),"Canceled At is required",IF(AND($G87="Canceled",ISNUMBER($J87),ISNUMBER($H87),$J87&gt;$H87),"Canceled At is after Scheduled Start",IF(AND($G87&lt;&gt;"Canceled",OR($I87&lt;&gt;"",ISNUMBER($J87))),"Cancellation details entered for non-canceled status",IF(AND($K87&lt;&gt;"",NOT(ISNUMBER($L87))),"Rescheduled Start is required",IF(AND(ISNUMBER($L87),$K87=""),"Rescheduled Appointment ID is required",IF(AND($G87="Canceled",$M87=""),"Avoidable Cancellation review is required","")))))))))))</f>
        <v/>
      </c>
    </row>
    <row r="88">
      <c r="A88" s="24" t="n"/>
      <c r="B88" s="24" t="n"/>
      <c r="C88" s="24" t="n"/>
      <c r="D88" s="24" t="n"/>
      <c r="E88" s="24" t="n"/>
      <c r="F88" s="24" t="n"/>
      <c r="G88" s="24" t="n"/>
      <c r="H88" s="46" t="n"/>
      <c r="I88" s="24" t="n"/>
      <c r="J88" s="46" t="n"/>
      <c r="K88" s="24" t="n"/>
      <c r="L88" s="46" t="n"/>
      <c r="M88" s="24" t="n"/>
      <c r="N88" s="26" t="n"/>
      <c r="O88" s="47">
        <f>IF($A88="","",IF(OR($G88&lt;&gt;"Canceled",NOT(ISNUMBER($H88)),NOT(ISNUMBER($J88))),"",($H88-$J88)*24))</f>
        <v/>
      </c>
      <c r="P88" s="28">
        <f>IF($A88="","",IF($G88&lt;&gt;"Canceled","",IF(NOT(ISNUMBER($O88)),"",IF($O88&lt;0,"Invalid timing",IF($O88&lt;24,"Same day: under 24 hours",IF($O88&lt;48,"1 day: 24 to under 48 hours",IF($O88&lt;168,"2–6 days: 48 to under 168 hours","7 or more days")))))))</f>
        <v/>
      </c>
      <c r="Q88" s="48">
        <f>IF($A88="","",IF(NOT(ISNUMBER($H88)),"",DATE(YEAR($H88),MONTH($H88),1)))</f>
        <v/>
      </c>
      <c r="R88" s="30">
        <f>IF($A88="","",IF($G88="Canceled",1,0))</f>
        <v/>
      </c>
      <c r="S88" s="30">
        <f>IF($A88="","",IF($G88="No-show",1,0))</f>
        <v/>
      </c>
      <c r="T88" s="30">
        <f>IF($A88="","",IF(AND($G88="Canceled",OR($K88&lt;&gt;"",ISNUMBER($L88))),1,0))</f>
        <v/>
      </c>
      <c r="U88" s="28">
        <f>IF($A88="","",IF(COUNTIF($A$6:$A$505,$A88)&gt;1,"Duplicate Appointment ID",IF($B88="","Clinic is required",IF($G88="","Appointment Status is required",IF(NOT(ISNUMBER($H88)),"Scheduled Start is required",IF(AND($G88="Canceled",$I88=""),"Cancellation Reason is required",IF(AND($G88="Canceled",NOT(ISNUMBER($J88))),"Canceled At is required",IF(AND($G88="Canceled",ISNUMBER($J88),ISNUMBER($H88),$J88&gt;$H88),"Canceled At is after Scheduled Start",IF(AND($G88&lt;&gt;"Canceled",OR($I88&lt;&gt;"",ISNUMBER($J88))),"Cancellation details entered for non-canceled status",IF(AND($K88&lt;&gt;"",NOT(ISNUMBER($L88))),"Rescheduled Start is required",IF(AND(ISNUMBER($L88),$K88=""),"Rescheduled Appointment ID is required",IF(AND($G88="Canceled",$M88=""),"Avoidable Cancellation review is required","")))))))))))</f>
        <v/>
      </c>
    </row>
    <row r="89">
      <c r="A89" s="31" t="n"/>
      <c r="B89" s="31" t="n"/>
      <c r="C89" s="31" t="n"/>
      <c r="D89" s="31" t="n"/>
      <c r="E89" s="31" t="n"/>
      <c r="F89" s="31" t="n"/>
      <c r="G89" s="31" t="n"/>
      <c r="H89" s="49" t="n"/>
      <c r="I89" s="31" t="n"/>
      <c r="J89" s="49" t="n"/>
      <c r="K89" s="31" t="n"/>
      <c r="L89" s="49" t="n"/>
      <c r="M89" s="31" t="n"/>
      <c r="N89" s="33" t="n"/>
      <c r="O89" s="47">
        <f>IF($A89="","",IF(OR($G89&lt;&gt;"Canceled",NOT(ISNUMBER($H89)),NOT(ISNUMBER($J89))),"",($H89-$J89)*24))</f>
        <v/>
      </c>
      <c r="P89" s="28">
        <f>IF($A89="","",IF($G89&lt;&gt;"Canceled","",IF(NOT(ISNUMBER($O89)),"",IF($O89&lt;0,"Invalid timing",IF($O89&lt;24,"Same day: under 24 hours",IF($O89&lt;48,"1 day: 24 to under 48 hours",IF($O89&lt;168,"2–6 days: 48 to under 168 hours","7 or more days")))))))</f>
        <v/>
      </c>
      <c r="Q89" s="48">
        <f>IF($A89="","",IF(NOT(ISNUMBER($H89)),"",DATE(YEAR($H89),MONTH($H89),1)))</f>
        <v/>
      </c>
      <c r="R89" s="30">
        <f>IF($A89="","",IF($G89="Canceled",1,0))</f>
        <v/>
      </c>
      <c r="S89" s="30">
        <f>IF($A89="","",IF($G89="No-show",1,0))</f>
        <v/>
      </c>
      <c r="T89" s="30">
        <f>IF($A89="","",IF(AND($G89="Canceled",OR($K89&lt;&gt;"",ISNUMBER($L89))),1,0))</f>
        <v/>
      </c>
      <c r="U89" s="28">
        <f>IF($A89="","",IF(COUNTIF($A$6:$A$505,$A89)&gt;1,"Duplicate Appointment ID",IF($B89="","Clinic is required",IF($G89="","Appointment Status is required",IF(NOT(ISNUMBER($H89)),"Scheduled Start is required",IF(AND($G89="Canceled",$I89=""),"Cancellation Reason is required",IF(AND($G89="Canceled",NOT(ISNUMBER($J89))),"Canceled At is required",IF(AND($G89="Canceled",ISNUMBER($J89),ISNUMBER($H89),$J89&gt;$H89),"Canceled At is after Scheduled Start",IF(AND($G89&lt;&gt;"Canceled",OR($I89&lt;&gt;"",ISNUMBER($J89))),"Cancellation details entered for non-canceled status",IF(AND($K89&lt;&gt;"",NOT(ISNUMBER($L89))),"Rescheduled Start is required",IF(AND(ISNUMBER($L89),$K89=""),"Rescheduled Appointment ID is required",IF(AND($G89="Canceled",$M89=""),"Avoidable Cancellation review is required","")))))))))))</f>
        <v/>
      </c>
    </row>
    <row r="90">
      <c r="A90" s="24" t="n"/>
      <c r="B90" s="24" t="n"/>
      <c r="C90" s="24" t="n"/>
      <c r="D90" s="24" t="n"/>
      <c r="E90" s="24" t="n"/>
      <c r="F90" s="24" t="n"/>
      <c r="G90" s="24" t="n"/>
      <c r="H90" s="46" t="n"/>
      <c r="I90" s="24" t="n"/>
      <c r="J90" s="46" t="n"/>
      <c r="K90" s="24" t="n"/>
      <c r="L90" s="46" t="n"/>
      <c r="M90" s="24" t="n"/>
      <c r="N90" s="26" t="n"/>
      <c r="O90" s="47">
        <f>IF($A90="","",IF(OR($G90&lt;&gt;"Canceled",NOT(ISNUMBER($H90)),NOT(ISNUMBER($J90))),"",($H90-$J90)*24))</f>
        <v/>
      </c>
      <c r="P90" s="28">
        <f>IF($A90="","",IF($G90&lt;&gt;"Canceled","",IF(NOT(ISNUMBER($O90)),"",IF($O90&lt;0,"Invalid timing",IF($O90&lt;24,"Same day: under 24 hours",IF($O90&lt;48,"1 day: 24 to under 48 hours",IF($O90&lt;168,"2–6 days: 48 to under 168 hours","7 or more days")))))))</f>
        <v/>
      </c>
      <c r="Q90" s="48">
        <f>IF($A90="","",IF(NOT(ISNUMBER($H90)),"",DATE(YEAR($H90),MONTH($H90),1)))</f>
        <v/>
      </c>
      <c r="R90" s="30">
        <f>IF($A90="","",IF($G90="Canceled",1,0))</f>
        <v/>
      </c>
      <c r="S90" s="30">
        <f>IF($A90="","",IF($G90="No-show",1,0))</f>
        <v/>
      </c>
      <c r="T90" s="30">
        <f>IF($A90="","",IF(AND($G90="Canceled",OR($K90&lt;&gt;"",ISNUMBER($L90))),1,0))</f>
        <v/>
      </c>
      <c r="U90" s="28">
        <f>IF($A90="","",IF(COUNTIF($A$6:$A$505,$A90)&gt;1,"Duplicate Appointment ID",IF($B90="","Clinic is required",IF($G90="","Appointment Status is required",IF(NOT(ISNUMBER($H90)),"Scheduled Start is required",IF(AND($G90="Canceled",$I90=""),"Cancellation Reason is required",IF(AND($G90="Canceled",NOT(ISNUMBER($J90))),"Canceled At is required",IF(AND($G90="Canceled",ISNUMBER($J90),ISNUMBER($H90),$J90&gt;$H90),"Canceled At is after Scheduled Start",IF(AND($G90&lt;&gt;"Canceled",OR($I90&lt;&gt;"",ISNUMBER($J90))),"Cancellation details entered for non-canceled status",IF(AND($K90&lt;&gt;"",NOT(ISNUMBER($L90))),"Rescheduled Start is required",IF(AND(ISNUMBER($L90),$K90=""),"Rescheduled Appointment ID is required",IF(AND($G90="Canceled",$M90=""),"Avoidable Cancellation review is required","")))))))))))</f>
        <v/>
      </c>
    </row>
    <row r="91">
      <c r="A91" s="31" t="n"/>
      <c r="B91" s="31" t="n"/>
      <c r="C91" s="31" t="n"/>
      <c r="D91" s="31" t="n"/>
      <c r="E91" s="31" t="n"/>
      <c r="F91" s="31" t="n"/>
      <c r="G91" s="31" t="n"/>
      <c r="H91" s="49" t="n"/>
      <c r="I91" s="31" t="n"/>
      <c r="J91" s="49" t="n"/>
      <c r="K91" s="31" t="n"/>
      <c r="L91" s="49" t="n"/>
      <c r="M91" s="31" t="n"/>
      <c r="N91" s="33" t="n"/>
      <c r="O91" s="47">
        <f>IF($A91="","",IF(OR($G91&lt;&gt;"Canceled",NOT(ISNUMBER($H91)),NOT(ISNUMBER($J91))),"",($H91-$J91)*24))</f>
        <v/>
      </c>
      <c r="P91" s="28">
        <f>IF($A91="","",IF($G91&lt;&gt;"Canceled","",IF(NOT(ISNUMBER($O91)),"",IF($O91&lt;0,"Invalid timing",IF($O91&lt;24,"Same day: under 24 hours",IF($O91&lt;48,"1 day: 24 to under 48 hours",IF($O91&lt;168,"2–6 days: 48 to under 168 hours","7 or more days")))))))</f>
        <v/>
      </c>
      <c r="Q91" s="48">
        <f>IF($A91="","",IF(NOT(ISNUMBER($H91)),"",DATE(YEAR($H91),MONTH($H91),1)))</f>
        <v/>
      </c>
      <c r="R91" s="30">
        <f>IF($A91="","",IF($G91="Canceled",1,0))</f>
        <v/>
      </c>
      <c r="S91" s="30">
        <f>IF($A91="","",IF($G91="No-show",1,0))</f>
        <v/>
      </c>
      <c r="T91" s="30">
        <f>IF($A91="","",IF(AND($G91="Canceled",OR($K91&lt;&gt;"",ISNUMBER($L91))),1,0))</f>
        <v/>
      </c>
      <c r="U91" s="28">
        <f>IF($A91="","",IF(COUNTIF($A$6:$A$505,$A91)&gt;1,"Duplicate Appointment ID",IF($B91="","Clinic is required",IF($G91="","Appointment Status is required",IF(NOT(ISNUMBER($H91)),"Scheduled Start is required",IF(AND($G91="Canceled",$I91=""),"Cancellation Reason is required",IF(AND($G91="Canceled",NOT(ISNUMBER($J91))),"Canceled At is required",IF(AND($G91="Canceled",ISNUMBER($J91),ISNUMBER($H91),$J91&gt;$H91),"Canceled At is after Scheduled Start",IF(AND($G91&lt;&gt;"Canceled",OR($I91&lt;&gt;"",ISNUMBER($J91))),"Cancellation details entered for non-canceled status",IF(AND($K91&lt;&gt;"",NOT(ISNUMBER($L91))),"Rescheduled Start is required",IF(AND(ISNUMBER($L91),$K91=""),"Rescheduled Appointment ID is required",IF(AND($G91="Canceled",$M91=""),"Avoidable Cancellation review is required","")))))))))))</f>
        <v/>
      </c>
    </row>
    <row r="92">
      <c r="A92" s="24" t="n"/>
      <c r="B92" s="24" t="n"/>
      <c r="C92" s="24" t="n"/>
      <c r="D92" s="24" t="n"/>
      <c r="E92" s="24" t="n"/>
      <c r="F92" s="24" t="n"/>
      <c r="G92" s="24" t="n"/>
      <c r="H92" s="46" t="n"/>
      <c r="I92" s="24" t="n"/>
      <c r="J92" s="46" t="n"/>
      <c r="K92" s="24" t="n"/>
      <c r="L92" s="46" t="n"/>
      <c r="M92" s="24" t="n"/>
      <c r="N92" s="26" t="n"/>
      <c r="O92" s="47">
        <f>IF($A92="","",IF(OR($G92&lt;&gt;"Canceled",NOT(ISNUMBER($H92)),NOT(ISNUMBER($J92))),"",($H92-$J92)*24))</f>
        <v/>
      </c>
      <c r="P92" s="28">
        <f>IF($A92="","",IF($G92&lt;&gt;"Canceled","",IF(NOT(ISNUMBER($O92)),"",IF($O92&lt;0,"Invalid timing",IF($O92&lt;24,"Same day: under 24 hours",IF($O92&lt;48,"1 day: 24 to under 48 hours",IF($O92&lt;168,"2–6 days: 48 to under 168 hours","7 or more days")))))))</f>
        <v/>
      </c>
      <c r="Q92" s="48">
        <f>IF($A92="","",IF(NOT(ISNUMBER($H92)),"",DATE(YEAR($H92),MONTH($H92),1)))</f>
        <v/>
      </c>
      <c r="R92" s="30">
        <f>IF($A92="","",IF($G92="Canceled",1,0))</f>
        <v/>
      </c>
      <c r="S92" s="30">
        <f>IF($A92="","",IF($G92="No-show",1,0))</f>
        <v/>
      </c>
      <c r="T92" s="30">
        <f>IF($A92="","",IF(AND($G92="Canceled",OR($K92&lt;&gt;"",ISNUMBER($L92))),1,0))</f>
        <v/>
      </c>
      <c r="U92" s="28">
        <f>IF($A92="","",IF(COUNTIF($A$6:$A$505,$A92)&gt;1,"Duplicate Appointment ID",IF($B92="","Clinic is required",IF($G92="","Appointment Status is required",IF(NOT(ISNUMBER($H92)),"Scheduled Start is required",IF(AND($G92="Canceled",$I92=""),"Cancellation Reason is required",IF(AND($G92="Canceled",NOT(ISNUMBER($J92))),"Canceled At is required",IF(AND($G92="Canceled",ISNUMBER($J92),ISNUMBER($H92),$J92&gt;$H92),"Canceled At is after Scheduled Start",IF(AND($G92&lt;&gt;"Canceled",OR($I92&lt;&gt;"",ISNUMBER($J92))),"Cancellation details entered for non-canceled status",IF(AND($K92&lt;&gt;"",NOT(ISNUMBER($L92))),"Rescheduled Start is required",IF(AND(ISNUMBER($L92),$K92=""),"Rescheduled Appointment ID is required",IF(AND($G92="Canceled",$M92=""),"Avoidable Cancellation review is required","")))))))))))</f>
        <v/>
      </c>
    </row>
    <row r="93">
      <c r="A93" s="31" t="n"/>
      <c r="B93" s="31" t="n"/>
      <c r="C93" s="31" t="n"/>
      <c r="D93" s="31" t="n"/>
      <c r="E93" s="31" t="n"/>
      <c r="F93" s="31" t="n"/>
      <c r="G93" s="31" t="n"/>
      <c r="H93" s="49" t="n"/>
      <c r="I93" s="31" t="n"/>
      <c r="J93" s="49" t="n"/>
      <c r="K93" s="31" t="n"/>
      <c r="L93" s="49" t="n"/>
      <c r="M93" s="31" t="n"/>
      <c r="N93" s="33" t="n"/>
      <c r="O93" s="47">
        <f>IF($A93="","",IF(OR($G93&lt;&gt;"Canceled",NOT(ISNUMBER($H93)),NOT(ISNUMBER($J93))),"",($H93-$J93)*24))</f>
        <v/>
      </c>
      <c r="P93" s="28">
        <f>IF($A93="","",IF($G93&lt;&gt;"Canceled","",IF(NOT(ISNUMBER($O93)),"",IF($O93&lt;0,"Invalid timing",IF($O93&lt;24,"Same day: under 24 hours",IF($O93&lt;48,"1 day: 24 to under 48 hours",IF($O93&lt;168,"2–6 days: 48 to under 168 hours","7 or more days")))))))</f>
        <v/>
      </c>
      <c r="Q93" s="48">
        <f>IF($A93="","",IF(NOT(ISNUMBER($H93)),"",DATE(YEAR($H93),MONTH($H93),1)))</f>
        <v/>
      </c>
      <c r="R93" s="30">
        <f>IF($A93="","",IF($G93="Canceled",1,0))</f>
        <v/>
      </c>
      <c r="S93" s="30">
        <f>IF($A93="","",IF($G93="No-show",1,0))</f>
        <v/>
      </c>
      <c r="T93" s="30">
        <f>IF($A93="","",IF(AND($G93="Canceled",OR($K93&lt;&gt;"",ISNUMBER($L93))),1,0))</f>
        <v/>
      </c>
      <c r="U93" s="28">
        <f>IF($A93="","",IF(COUNTIF($A$6:$A$505,$A93)&gt;1,"Duplicate Appointment ID",IF($B93="","Clinic is required",IF($G93="","Appointment Status is required",IF(NOT(ISNUMBER($H93)),"Scheduled Start is required",IF(AND($G93="Canceled",$I93=""),"Cancellation Reason is required",IF(AND($G93="Canceled",NOT(ISNUMBER($J93))),"Canceled At is required",IF(AND($G93="Canceled",ISNUMBER($J93),ISNUMBER($H93),$J93&gt;$H93),"Canceled At is after Scheduled Start",IF(AND($G93&lt;&gt;"Canceled",OR($I93&lt;&gt;"",ISNUMBER($J93))),"Cancellation details entered for non-canceled status",IF(AND($K93&lt;&gt;"",NOT(ISNUMBER($L93))),"Rescheduled Start is required",IF(AND(ISNUMBER($L93),$K93=""),"Rescheduled Appointment ID is required",IF(AND($G93="Canceled",$M93=""),"Avoidable Cancellation review is required","")))))))))))</f>
        <v/>
      </c>
    </row>
    <row r="94">
      <c r="A94" s="24" t="n"/>
      <c r="B94" s="24" t="n"/>
      <c r="C94" s="24" t="n"/>
      <c r="D94" s="24" t="n"/>
      <c r="E94" s="24" t="n"/>
      <c r="F94" s="24" t="n"/>
      <c r="G94" s="24" t="n"/>
      <c r="H94" s="46" t="n"/>
      <c r="I94" s="24" t="n"/>
      <c r="J94" s="46" t="n"/>
      <c r="K94" s="24" t="n"/>
      <c r="L94" s="46" t="n"/>
      <c r="M94" s="24" t="n"/>
      <c r="N94" s="26" t="n"/>
      <c r="O94" s="47">
        <f>IF($A94="","",IF(OR($G94&lt;&gt;"Canceled",NOT(ISNUMBER($H94)),NOT(ISNUMBER($J94))),"",($H94-$J94)*24))</f>
        <v/>
      </c>
      <c r="P94" s="28">
        <f>IF($A94="","",IF($G94&lt;&gt;"Canceled","",IF(NOT(ISNUMBER($O94)),"",IF($O94&lt;0,"Invalid timing",IF($O94&lt;24,"Same day: under 24 hours",IF($O94&lt;48,"1 day: 24 to under 48 hours",IF($O94&lt;168,"2–6 days: 48 to under 168 hours","7 or more days")))))))</f>
        <v/>
      </c>
      <c r="Q94" s="48">
        <f>IF($A94="","",IF(NOT(ISNUMBER($H94)),"",DATE(YEAR($H94),MONTH($H94),1)))</f>
        <v/>
      </c>
      <c r="R94" s="30">
        <f>IF($A94="","",IF($G94="Canceled",1,0))</f>
        <v/>
      </c>
      <c r="S94" s="30">
        <f>IF($A94="","",IF($G94="No-show",1,0))</f>
        <v/>
      </c>
      <c r="T94" s="30">
        <f>IF($A94="","",IF(AND($G94="Canceled",OR($K94&lt;&gt;"",ISNUMBER($L94))),1,0))</f>
        <v/>
      </c>
      <c r="U94" s="28">
        <f>IF($A94="","",IF(COUNTIF($A$6:$A$505,$A94)&gt;1,"Duplicate Appointment ID",IF($B94="","Clinic is required",IF($G94="","Appointment Status is required",IF(NOT(ISNUMBER($H94)),"Scheduled Start is required",IF(AND($G94="Canceled",$I94=""),"Cancellation Reason is required",IF(AND($G94="Canceled",NOT(ISNUMBER($J94))),"Canceled At is required",IF(AND($G94="Canceled",ISNUMBER($J94),ISNUMBER($H94),$J94&gt;$H94),"Canceled At is after Scheduled Start",IF(AND($G94&lt;&gt;"Canceled",OR($I94&lt;&gt;"",ISNUMBER($J94))),"Cancellation details entered for non-canceled status",IF(AND($K94&lt;&gt;"",NOT(ISNUMBER($L94))),"Rescheduled Start is required",IF(AND(ISNUMBER($L94),$K94=""),"Rescheduled Appointment ID is required",IF(AND($G94="Canceled",$M94=""),"Avoidable Cancellation review is required","")))))))))))</f>
        <v/>
      </c>
    </row>
    <row r="95">
      <c r="A95" s="31" t="n"/>
      <c r="B95" s="31" t="n"/>
      <c r="C95" s="31" t="n"/>
      <c r="D95" s="31" t="n"/>
      <c r="E95" s="31" t="n"/>
      <c r="F95" s="31" t="n"/>
      <c r="G95" s="31" t="n"/>
      <c r="H95" s="49" t="n"/>
      <c r="I95" s="31" t="n"/>
      <c r="J95" s="49" t="n"/>
      <c r="K95" s="31" t="n"/>
      <c r="L95" s="49" t="n"/>
      <c r="M95" s="31" t="n"/>
      <c r="N95" s="33" t="n"/>
      <c r="O95" s="47">
        <f>IF($A95="","",IF(OR($G95&lt;&gt;"Canceled",NOT(ISNUMBER($H95)),NOT(ISNUMBER($J95))),"",($H95-$J95)*24))</f>
        <v/>
      </c>
      <c r="P95" s="28">
        <f>IF($A95="","",IF($G95&lt;&gt;"Canceled","",IF(NOT(ISNUMBER($O95)),"",IF($O95&lt;0,"Invalid timing",IF($O95&lt;24,"Same day: under 24 hours",IF($O95&lt;48,"1 day: 24 to under 48 hours",IF($O95&lt;168,"2–6 days: 48 to under 168 hours","7 or more days")))))))</f>
        <v/>
      </c>
      <c r="Q95" s="48">
        <f>IF($A95="","",IF(NOT(ISNUMBER($H95)),"",DATE(YEAR($H95),MONTH($H95),1)))</f>
        <v/>
      </c>
      <c r="R95" s="30">
        <f>IF($A95="","",IF($G95="Canceled",1,0))</f>
        <v/>
      </c>
      <c r="S95" s="30">
        <f>IF($A95="","",IF($G95="No-show",1,0))</f>
        <v/>
      </c>
      <c r="T95" s="30">
        <f>IF($A95="","",IF(AND($G95="Canceled",OR($K95&lt;&gt;"",ISNUMBER($L95))),1,0))</f>
        <v/>
      </c>
      <c r="U95" s="28">
        <f>IF($A95="","",IF(COUNTIF($A$6:$A$505,$A95)&gt;1,"Duplicate Appointment ID",IF($B95="","Clinic is required",IF($G95="","Appointment Status is required",IF(NOT(ISNUMBER($H95)),"Scheduled Start is required",IF(AND($G95="Canceled",$I95=""),"Cancellation Reason is required",IF(AND($G95="Canceled",NOT(ISNUMBER($J95))),"Canceled At is required",IF(AND($G95="Canceled",ISNUMBER($J95),ISNUMBER($H95),$J95&gt;$H95),"Canceled At is after Scheduled Start",IF(AND($G95&lt;&gt;"Canceled",OR($I95&lt;&gt;"",ISNUMBER($J95))),"Cancellation details entered for non-canceled status",IF(AND($K95&lt;&gt;"",NOT(ISNUMBER($L95))),"Rescheduled Start is required",IF(AND(ISNUMBER($L95),$K95=""),"Rescheduled Appointment ID is required",IF(AND($G95="Canceled",$M95=""),"Avoidable Cancellation review is required","")))))))))))</f>
        <v/>
      </c>
    </row>
    <row r="96">
      <c r="A96" s="24" t="n"/>
      <c r="B96" s="24" t="n"/>
      <c r="C96" s="24" t="n"/>
      <c r="D96" s="24" t="n"/>
      <c r="E96" s="24" t="n"/>
      <c r="F96" s="24" t="n"/>
      <c r="G96" s="24" t="n"/>
      <c r="H96" s="46" t="n"/>
      <c r="I96" s="24" t="n"/>
      <c r="J96" s="46" t="n"/>
      <c r="K96" s="24" t="n"/>
      <c r="L96" s="46" t="n"/>
      <c r="M96" s="24" t="n"/>
      <c r="N96" s="26" t="n"/>
      <c r="O96" s="47">
        <f>IF($A96="","",IF(OR($G96&lt;&gt;"Canceled",NOT(ISNUMBER($H96)),NOT(ISNUMBER($J96))),"",($H96-$J96)*24))</f>
        <v/>
      </c>
      <c r="P96" s="28">
        <f>IF($A96="","",IF($G96&lt;&gt;"Canceled","",IF(NOT(ISNUMBER($O96)),"",IF($O96&lt;0,"Invalid timing",IF($O96&lt;24,"Same day: under 24 hours",IF($O96&lt;48,"1 day: 24 to under 48 hours",IF($O96&lt;168,"2–6 days: 48 to under 168 hours","7 or more days")))))))</f>
        <v/>
      </c>
      <c r="Q96" s="48">
        <f>IF($A96="","",IF(NOT(ISNUMBER($H96)),"",DATE(YEAR($H96),MONTH($H96),1)))</f>
        <v/>
      </c>
      <c r="R96" s="30">
        <f>IF($A96="","",IF($G96="Canceled",1,0))</f>
        <v/>
      </c>
      <c r="S96" s="30">
        <f>IF($A96="","",IF($G96="No-show",1,0))</f>
        <v/>
      </c>
      <c r="T96" s="30">
        <f>IF($A96="","",IF(AND($G96="Canceled",OR($K96&lt;&gt;"",ISNUMBER($L96))),1,0))</f>
        <v/>
      </c>
      <c r="U96" s="28">
        <f>IF($A96="","",IF(COUNTIF($A$6:$A$505,$A96)&gt;1,"Duplicate Appointment ID",IF($B96="","Clinic is required",IF($G96="","Appointment Status is required",IF(NOT(ISNUMBER($H96)),"Scheduled Start is required",IF(AND($G96="Canceled",$I96=""),"Cancellation Reason is required",IF(AND($G96="Canceled",NOT(ISNUMBER($J96))),"Canceled At is required",IF(AND($G96="Canceled",ISNUMBER($J96),ISNUMBER($H96),$J96&gt;$H96),"Canceled At is after Scheduled Start",IF(AND($G96&lt;&gt;"Canceled",OR($I96&lt;&gt;"",ISNUMBER($J96))),"Cancellation details entered for non-canceled status",IF(AND($K96&lt;&gt;"",NOT(ISNUMBER($L96))),"Rescheduled Start is required",IF(AND(ISNUMBER($L96),$K96=""),"Rescheduled Appointment ID is required",IF(AND($G96="Canceled",$M96=""),"Avoidable Cancellation review is required","")))))))))))</f>
        <v/>
      </c>
    </row>
    <row r="97">
      <c r="A97" s="31" t="n"/>
      <c r="B97" s="31" t="n"/>
      <c r="C97" s="31" t="n"/>
      <c r="D97" s="31" t="n"/>
      <c r="E97" s="31" t="n"/>
      <c r="F97" s="31" t="n"/>
      <c r="G97" s="31" t="n"/>
      <c r="H97" s="49" t="n"/>
      <c r="I97" s="31" t="n"/>
      <c r="J97" s="49" t="n"/>
      <c r="K97" s="31" t="n"/>
      <c r="L97" s="49" t="n"/>
      <c r="M97" s="31" t="n"/>
      <c r="N97" s="33" t="n"/>
      <c r="O97" s="47">
        <f>IF($A97="","",IF(OR($G97&lt;&gt;"Canceled",NOT(ISNUMBER($H97)),NOT(ISNUMBER($J97))),"",($H97-$J97)*24))</f>
        <v/>
      </c>
      <c r="P97" s="28">
        <f>IF($A97="","",IF($G97&lt;&gt;"Canceled","",IF(NOT(ISNUMBER($O97)),"",IF($O97&lt;0,"Invalid timing",IF($O97&lt;24,"Same day: under 24 hours",IF($O97&lt;48,"1 day: 24 to under 48 hours",IF($O97&lt;168,"2–6 days: 48 to under 168 hours","7 or more days")))))))</f>
        <v/>
      </c>
      <c r="Q97" s="48">
        <f>IF($A97="","",IF(NOT(ISNUMBER($H97)),"",DATE(YEAR($H97),MONTH($H97),1)))</f>
        <v/>
      </c>
      <c r="R97" s="30">
        <f>IF($A97="","",IF($G97="Canceled",1,0))</f>
        <v/>
      </c>
      <c r="S97" s="30">
        <f>IF($A97="","",IF($G97="No-show",1,0))</f>
        <v/>
      </c>
      <c r="T97" s="30">
        <f>IF($A97="","",IF(AND($G97="Canceled",OR($K97&lt;&gt;"",ISNUMBER($L97))),1,0))</f>
        <v/>
      </c>
      <c r="U97" s="28">
        <f>IF($A97="","",IF(COUNTIF($A$6:$A$505,$A97)&gt;1,"Duplicate Appointment ID",IF($B97="","Clinic is required",IF($G97="","Appointment Status is required",IF(NOT(ISNUMBER($H97)),"Scheduled Start is required",IF(AND($G97="Canceled",$I97=""),"Cancellation Reason is required",IF(AND($G97="Canceled",NOT(ISNUMBER($J97))),"Canceled At is required",IF(AND($G97="Canceled",ISNUMBER($J97),ISNUMBER($H97),$J97&gt;$H97),"Canceled At is after Scheduled Start",IF(AND($G97&lt;&gt;"Canceled",OR($I97&lt;&gt;"",ISNUMBER($J97))),"Cancellation details entered for non-canceled status",IF(AND($K97&lt;&gt;"",NOT(ISNUMBER($L97))),"Rescheduled Start is required",IF(AND(ISNUMBER($L97),$K97=""),"Rescheduled Appointment ID is required",IF(AND($G97="Canceled",$M97=""),"Avoidable Cancellation review is required","")))))))))))</f>
        <v/>
      </c>
    </row>
    <row r="98">
      <c r="A98" s="24" t="n"/>
      <c r="B98" s="24" t="n"/>
      <c r="C98" s="24" t="n"/>
      <c r="D98" s="24" t="n"/>
      <c r="E98" s="24" t="n"/>
      <c r="F98" s="24" t="n"/>
      <c r="G98" s="24" t="n"/>
      <c r="H98" s="46" t="n"/>
      <c r="I98" s="24" t="n"/>
      <c r="J98" s="46" t="n"/>
      <c r="K98" s="24" t="n"/>
      <c r="L98" s="46" t="n"/>
      <c r="M98" s="24" t="n"/>
      <c r="N98" s="26" t="n"/>
      <c r="O98" s="47">
        <f>IF($A98="","",IF(OR($G98&lt;&gt;"Canceled",NOT(ISNUMBER($H98)),NOT(ISNUMBER($J98))),"",($H98-$J98)*24))</f>
        <v/>
      </c>
      <c r="P98" s="28">
        <f>IF($A98="","",IF($G98&lt;&gt;"Canceled","",IF(NOT(ISNUMBER($O98)),"",IF($O98&lt;0,"Invalid timing",IF($O98&lt;24,"Same day: under 24 hours",IF($O98&lt;48,"1 day: 24 to under 48 hours",IF($O98&lt;168,"2–6 days: 48 to under 168 hours","7 or more days")))))))</f>
        <v/>
      </c>
      <c r="Q98" s="48">
        <f>IF($A98="","",IF(NOT(ISNUMBER($H98)),"",DATE(YEAR($H98),MONTH($H98),1)))</f>
        <v/>
      </c>
      <c r="R98" s="30">
        <f>IF($A98="","",IF($G98="Canceled",1,0))</f>
        <v/>
      </c>
      <c r="S98" s="30">
        <f>IF($A98="","",IF($G98="No-show",1,0))</f>
        <v/>
      </c>
      <c r="T98" s="30">
        <f>IF($A98="","",IF(AND($G98="Canceled",OR($K98&lt;&gt;"",ISNUMBER($L98))),1,0))</f>
        <v/>
      </c>
      <c r="U98" s="28">
        <f>IF($A98="","",IF(COUNTIF($A$6:$A$505,$A98)&gt;1,"Duplicate Appointment ID",IF($B98="","Clinic is required",IF($G98="","Appointment Status is required",IF(NOT(ISNUMBER($H98)),"Scheduled Start is required",IF(AND($G98="Canceled",$I98=""),"Cancellation Reason is required",IF(AND($G98="Canceled",NOT(ISNUMBER($J98))),"Canceled At is required",IF(AND($G98="Canceled",ISNUMBER($J98),ISNUMBER($H98),$J98&gt;$H98),"Canceled At is after Scheduled Start",IF(AND($G98&lt;&gt;"Canceled",OR($I98&lt;&gt;"",ISNUMBER($J98))),"Cancellation details entered for non-canceled status",IF(AND($K98&lt;&gt;"",NOT(ISNUMBER($L98))),"Rescheduled Start is required",IF(AND(ISNUMBER($L98),$K98=""),"Rescheduled Appointment ID is required",IF(AND($G98="Canceled",$M98=""),"Avoidable Cancellation review is required","")))))))))))</f>
        <v/>
      </c>
    </row>
    <row r="99">
      <c r="A99" s="31" t="n"/>
      <c r="B99" s="31" t="n"/>
      <c r="C99" s="31" t="n"/>
      <c r="D99" s="31" t="n"/>
      <c r="E99" s="31" t="n"/>
      <c r="F99" s="31" t="n"/>
      <c r="G99" s="31" t="n"/>
      <c r="H99" s="49" t="n"/>
      <c r="I99" s="31" t="n"/>
      <c r="J99" s="49" t="n"/>
      <c r="K99" s="31" t="n"/>
      <c r="L99" s="49" t="n"/>
      <c r="M99" s="31" t="n"/>
      <c r="N99" s="33" t="n"/>
      <c r="O99" s="47">
        <f>IF($A99="","",IF(OR($G99&lt;&gt;"Canceled",NOT(ISNUMBER($H99)),NOT(ISNUMBER($J99))),"",($H99-$J99)*24))</f>
        <v/>
      </c>
      <c r="P99" s="28">
        <f>IF($A99="","",IF($G99&lt;&gt;"Canceled","",IF(NOT(ISNUMBER($O99)),"",IF($O99&lt;0,"Invalid timing",IF($O99&lt;24,"Same day: under 24 hours",IF($O99&lt;48,"1 day: 24 to under 48 hours",IF($O99&lt;168,"2–6 days: 48 to under 168 hours","7 or more days")))))))</f>
        <v/>
      </c>
      <c r="Q99" s="48">
        <f>IF($A99="","",IF(NOT(ISNUMBER($H99)),"",DATE(YEAR($H99),MONTH($H99),1)))</f>
        <v/>
      </c>
      <c r="R99" s="30">
        <f>IF($A99="","",IF($G99="Canceled",1,0))</f>
        <v/>
      </c>
      <c r="S99" s="30">
        <f>IF($A99="","",IF($G99="No-show",1,0))</f>
        <v/>
      </c>
      <c r="T99" s="30">
        <f>IF($A99="","",IF(AND($G99="Canceled",OR($K99&lt;&gt;"",ISNUMBER($L99))),1,0))</f>
        <v/>
      </c>
      <c r="U99" s="28">
        <f>IF($A99="","",IF(COUNTIF($A$6:$A$505,$A99)&gt;1,"Duplicate Appointment ID",IF($B99="","Clinic is required",IF($G99="","Appointment Status is required",IF(NOT(ISNUMBER($H99)),"Scheduled Start is required",IF(AND($G99="Canceled",$I99=""),"Cancellation Reason is required",IF(AND($G99="Canceled",NOT(ISNUMBER($J99))),"Canceled At is required",IF(AND($G99="Canceled",ISNUMBER($J99),ISNUMBER($H99),$J99&gt;$H99),"Canceled At is after Scheduled Start",IF(AND($G99&lt;&gt;"Canceled",OR($I99&lt;&gt;"",ISNUMBER($J99))),"Cancellation details entered for non-canceled status",IF(AND($K99&lt;&gt;"",NOT(ISNUMBER($L99))),"Rescheduled Start is required",IF(AND(ISNUMBER($L99),$K99=""),"Rescheduled Appointment ID is required",IF(AND($G99="Canceled",$M99=""),"Avoidable Cancellation review is required","")))))))))))</f>
        <v/>
      </c>
    </row>
    <row r="100">
      <c r="A100" s="24" t="n"/>
      <c r="B100" s="24" t="n"/>
      <c r="C100" s="24" t="n"/>
      <c r="D100" s="24" t="n"/>
      <c r="E100" s="24" t="n"/>
      <c r="F100" s="24" t="n"/>
      <c r="G100" s="24" t="n"/>
      <c r="H100" s="46" t="n"/>
      <c r="I100" s="24" t="n"/>
      <c r="J100" s="46" t="n"/>
      <c r="K100" s="24" t="n"/>
      <c r="L100" s="46" t="n"/>
      <c r="M100" s="24" t="n"/>
      <c r="N100" s="26" t="n"/>
      <c r="O100" s="47">
        <f>IF($A100="","",IF(OR($G100&lt;&gt;"Canceled",NOT(ISNUMBER($H100)),NOT(ISNUMBER($J100))),"",($H100-$J100)*24))</f>
        <v/>
      </c>
      <c r="P100" s="28">
        <f>IF($A100="","",IF($G100&lt;&gt;"Canceled","",IF(NOT(ISNUMBER($O100)),"",IF($O100&lt;0,"Invalid timing",IF($O100&lt;24,"Same day: under 24 hours",IF($O100&lt;48,"1 day: 24 to under 48 hours",IF($O100&lt;168,"2–6 days: 48 to under 168 hours","7 or more days")))))))</f>
        <v/>
      </c>
      <c r="Q100" s="48">
        <f>IF($A100="","",IF(NOT(ISNUMBER($H100)),"",DATE(YEAR($H100),MONTH($H100),1)))</f>
        <v/>
      </c>
      <c r="R100" s="30">
        <f>IF($A100="","",IF($G100="Canceled",1,0))</f>
        <v/>
      </c>
      <c r="S100" s="30">
        <f>IF($A100="","",IF($G100="No-show",1,0))</f>
        <v/>
      </c>
      <c r="T100" s="30">
        <f>IF($A100="","",IF(AND($G100="Canceled",OR($K100&lt;&gt;"",ISNUMBER($L100))),1,0))</f>
        <v/>
      </c>
      <c r="U100" s="28">
        <f>IF($A100="","",IF(COUNTIF($A$6:$A$505,$A100)&gt;1,"Duplicate Appointment ID",IF($B100="","Clinic is required",IF($G100="","Appointment Status is required",IF(NOT(ISNUMBER($H100)),"Scheduled Start is required",IF(AND($G100="Canceled",$I100=""),"Cancellation Reason is required",IF(AND($G100="Canceled",NOT(ISNUMBER($J100))),"Canceled At is required",IF(AND($G100="Canceled",ISNUMBER($J100),ISNUMBER($H100),$J100&gt;$H100),"Canceled At is after Scheduled Start",IF(AND($G100&lt;&gt;"Canceled",OR($I100&lt;&gt;"",ISNUMBER($J100))),"Cancellation details entered for non-canceled status",IF(AND($K100&lt;&gt;"",NOT(ISNUMBER($L100))),"Rescheduled Start is required",IF(AND(ISNUMBER($L100),$K100=""),"Rescheduled Appointment ID is required",IF(AND($G100="Canceled",$M100=""),"Avoidable Cancellation review is required","")))))))))))</f>
        <v/>
      </c>
    </row>
    <row r="101">
      <c r="A101" s="31" t="n"/>
      <c r="B101" s="31" t="n"/>
      <c r="C101" s="31" t="n"/>
      <c r="D101" s="31" t="n"/>
      <c r="E101" s="31" t="n"/>
      <c r="F101" s="31" t="n"/>
      <c r="G101" s="31" t="n"/>
      <c r="H101" s="49" t="n"/>
      <c r="I101" s="31" t="n"/>
      <c r="J101" s="49" t="n"/>
      <c r="K101" s="31" t="n"/>
      <c r="L101" s="49" t="n"/>
      <c r="M101" s="31" t="n"/>
      <c r="N101" s="33" t="n"/>
      <c r="O101" s="47">
        <f>IF($A101="","",IF(OR($G101&lt;&gt;"Canceled",NOT(ISNUMBER($H101)),NOT(ISNUMBER($J101))),"",($H101-$J101)*24))</f>
        <v/>
      </c>
      <c r="P101" s="28">
        <f>IF($A101="","",IF($G101&lt;&gt;"Canceled","",IF(NOT(ISNUMBER($O101)),"",IF($O101&lt;0,"Invalid timing",IF($O101&lt;24,"Same day: under 24 hours",IF($O101&lt;48,"1 day: 24 to under 48 hours",IF($O101&lt;168,"2–6 days: 48 to under 168 hours","7 or more days")))))))</f>
        <v/>
      </c>
      <c r="Q101" s="48">
        <f>IF($A101="","",IF(NOT(ISNUMBER($H101)),"",DATE(YEAR($H101),MONTH($H101),1)))</f>
        <v/>
      </c>
      <c r="R101" s="30">
        <f>IF($A101="","",IF($G101="Canceled",1,0))</f>
        <v/>
      </c>
      <c r="S101" s="30">
        <f>IF($A101="","",IF($G101="No-show",1,0))</f>
        <v/>
      </c>
      <c r="T101" s="30">
        <f>IF($A101="","",IF(AND($G101="Canceled",OR($K101&lt;&gt;"",ISNUMBER($L101))),1,0))</f>
        <v/>
      </c>
      <c r="U101" s="28">
        <f>IF($A101="","",IF(COUNTIF($A$6:$A$505,$A101)&gt;1,"Duplicate Appointment ID",IF($B101="","Clinic is required",IF($G101="","Appointment Status is required",IF(NOT(ISNUMBER($H101)),"Scheduled Start is required",IF(AND($G101="Canceled",$I101=""),"Cancellation Reason is required",IF(AND($G101="Canceled",NOT(ISNUMBER($J101))),"Canceled At is required",IF(AND($G101="Canceled",ISNUMBER($J101),ISNUMBER($H101),$J101&gt;$H101),"Canceled At is after Scheduled Start",IF(AND($G101&lt;&gt;"Canceled",OR($I101&lt;&gt;"",ISNUMBER($J101))),"Cancellation details entered for non-canceled status",IF(AND($K101&lt;&gt;"",NOT(ISNUMBER($L101))),"Rescheduled Start is required",IF(AND(ISNUMBER($L101),$K101=""),"Rescheduled Appointment ID is required",IF(AND($G101="Canceled",$M101=""),"Avoidable Cancellation review is required","")))))))))))</f>
        <v/>
      </c>
    </row>
    <row r="102">
      <c r="A102" s="24" t="n"/>
      <c r="B102" s="24" t="n"/>
      <c r="C102" s="24" t="n"/>
      <c r="D102" s="24" t="n"/>
      <c r="E102" s="24" t="n"/>
      <c r="F102" s="24" t="n"/>
      <c r="G102" s="24" t="n"/>
      <c r="H102" s="46" t="n"/>
      <c r="I102" s="24" t="n"/>
      <c r="J102" s="46" t="n"/>
      <c r="K102" s="24" t="n"/>
      <c r="L102" s="46" t="n"/>
      <c r="M102" s="24" t="n"/>
      <c r="N102" s="26" t="n"/>
      <c r="O102" s="47">
        <f>IF($A102="","",IF(OR($G102&lt;&gt;"Canceled",NOT(ISNUMBER($H102)),NOT(ISNUMBER($J102))),"",($H102-$J102)*24))</f>
        <v/>
      </c>
      <c r="P102" s="28">
        <f>IF($A102="","",IF($G102&lt;&gt;"Canceled","",IF(NOT(ISNUMBER($O102)),"",IF($O102&lt;0,"Invalid timing",IF($O102&lt;24,"Same day: under 24 hours",IF($O102&lt;48,"1 day: 24 to under 48 hours",IF($O102&lt;168,"2–6 days: 48 to under 168 hours","7 or more days")))))))</f>
        <v/>
      </c>
      <c r="Q102" s="48">
        <f>IF($A102="","",IF(NOT(ISNUMBER($H102)),"",DATE(YEAR($H102),MONTH($H102),1)))</f>
        <v/>
      </c>
      <c r="R102" s="30">
        <f>IF($A102="","",IF($G102="Canceled",1,0))</f>
        <v/>
      </c>
      <c r="S102" s="30">
        <f>IF($A102="","",IF($G102="No-show",1,0))</f>
        <v/>
      </c>
      <c r="T102" s="30">
        <f>IF($A102="","",IF(AND($G102="Canceled",OR($K102&lt;&gt;"",ISNUMBER($L102))),1,0))</f>
        <v/>
      </c>
      <c r="U102" s="28">
        <f>IF($A102="","",IF(COUNTIF($A$6:$A$505,$A102)&gt;1,"Duplicate Appointment ID",IF($B102="","Clinic is required",IF($G102="","Appointment Status is required",IF(NOT(ISNUMBER($H102)),"Scheduled Start is required",IF(AND($G102="Canceled",$I102=""),"Cancellation Reason is required",IF(AND($G102="Canceled",NOT(ISNUMBER($J102))),"Canceled At is required",IF(AND($G102="Canceled",ISNUMBER($J102),ISNUMBER($H102),$J102&gt;$H102),"Canceled At is after Scheduled Start",IF(AND($G102&lt;&gt;"Canceled",OR($I102&lt;&gt;"",ISNUMBER($J102))),"Cancellation details entered for non-canceled status",IF(AND($K102&lt;&gt;"",NOT(ISNUMBER($L102))),"Rescheduled Start is required",IF(AND(ISNUMBER($L102),$K102=""),"Rescheduled Appointment ID is required",IF(AND($G102="Canceled",$M102=""),"Avoidable Cancellation review is required","")))))))))))</f>
        <v/>
      </c>
    </row>
    <row r="103">
      <c r="A103" s="31" t="n"/>
      <c r="B103" s="31" t="n"/>
      <c r="C103" s="31" t="n"/>
      <c r="D103" s="31" t="n"/>
      <c r="E103" s="31" t="n"/>
      <c r="F103" s="31" t="n"/>
      <c r="G103" s="31" t="n"/>
      <c r="H103" s="49" t="n"/>
      <c r="I103" s="31" t="n"/>
      <c r="J103" s="49" t="n"/>
      <c r="K103" s="31" t="n"/>
      <c r="L103" s="49" t="n"/>
      <c r="M103" s="31" t="n"/>
      <c r="N103" s="33" t="n"/>
      <c r="O103" s="47">
        <f>IF($A103="","",IF(OR($G103&lt;&gt;"Canceled",NOT(ISNUMBER($H103)),NOT(ISNUMBER($J103))),"",($H103-$J103)*24))</f>
        <v/>
      </c>
      <c r="P103" s="28">
        <f>IF($A103="","",IF($G103&lt;&gt;"Canceled","",IF(NOT(ISNUMBER($O103)),"",IF($O103&lt;0,"Invalid timing",IF($O103&lt;24,"Same day: under 24 hours",IF($O103&lt;48,"1 day: 24 to under 48 hours",IF($O103&lt;168,"2–6 days: 48 to under 168 hours","7 or more days")))))))</f>
        <v/>
      </c>
      <c r="Q103" s="48">
        <f>IF($A103="","",IF(NOT(ISNUMBER($H103)),"",DATE(YEAR($H103),MONTH($H103),1)))</f>
        <v/>
      </c>
      <c r="R103" s="30">
        <f>IF($A103="","",IF($G103="Canceled",1,0))</f>
        <v/>
      </c>
      <c r="S103" s="30">
        <f>IF($A103="","",IF($G103="No-show",1,0))</f>
        <v/>
      </c>
      <c r="T103" s="30">
        <f>IF($A103="","",IF(AND($G103="Canceled",OR($K103&lt;&gt;"",ISNUMBER($L103))),1,0))</f>
        <v/>
      </c>
      <c r="U103" s="28">
        <f>IF($A103="","",IF(COUNTIF($A$6:$A$505,$A103)&gt;1,"Duplicate Appointment ID",IF($B103="","Clinic is required",IF($G103="","Appointment Status is required",IF(NOT(ISNUMBER($H103)),"Scheduled Start is required",IF(AND($G103="Canceled",$I103=""),"Cancellation Reason is required",IF(AND($G103="Canceled",NOT(ISNUMBER($J103))),"Canceled At is required",IF(AND($G103="Canceled",ISNUMBER($J103),ISNUMBER($H103),$J103&gt;$H103),"Canceled At is after Scheduled Start",IF(AND($G103&lt;&gt;"Canceled",OR($I103&lt;&gt;"",ISNUMBER($J103))),"Cancellation details entered for non-canceled status",IF(AND($K103&lt;&gt;"",NOT(ISNUMBER($L103))),"Rescheduled Start is required",IF(AND(ISNUMBER($L103),$K103=""),"Rescheduled Appointment ID is required",IF(AND($G103="Canceled",$M103=""),"Avoidable Cancellation review is required","")))))))))))</f>
        <v/>
      </c>
    </row>
    <row r="104">
      <c r="A104" s="24" t="n"/>
      <c r="B104" s="24" t="n"/>
      <c r="C104" s="24" t="n"/>
      <c r="D104" s="24" t="n"/>
      <c r="E104" s="24" t="n"/>
      <c r="F104" s="24" t="n"/>
      <c r="G104" s="24" t="n"/>
      <c r="H104" s="46" t="n"/>
      <c r="I104" s="24" t="n"/>
      <c r="J104" s="46" t="n"/>
      <c r="K104" s="24" t="n"/>
      <c r="L104" s="46" t="n"/>
      <c r="M104" s="24" t="n"/>
      <c r="N104" s="26" t="n"/>
      <c r="O104" s="47">
        <f>IF($A104="","",IF(OR($G104&lt;&gt;"Canceled",NOT(ISNUMBER($H104)),NOT(ISNUMBER($J104))),"",($H104-$J104)*24))</f>
        <v/>
      </c>
      <c r="P104" s="28">
        <f>IF($A104="","",IF($G104&lt;&gt;"Canceled","",IF(NOT(ISNUMBER($O104)),"",IF($O104&lt;0,"Invalid timing",IF($O104&lt;24,"Same day: under 24 hours",IF($O104&lt;48,"1 day: 24 to under 48 hours",IF($O104&lt;168,"2–6 days: 48 to under 168 hours","7 or more days")))))))</f>
        <v/>
      </c>
      <c r="Q104" s="48">
        <f>IF($A104="","",IF(NOT(ISNUMBER($H104)),"",DATE(YEAR($H104),MONTH($H104),1)))</f>
        <v/>
      </c>
      <c r="R104" s="30">
        <f>IF($A104="","",IF($G104="Canceled",1,0))</f>
        <v/>
      </c>
      <c r="S104" s="30">
        <f>IF($A104="","",IF($G104="No-show",1,0))</f>
        <v/>
      </c>
      <c r="T104" s="30">
        <f>IF($A104="","",IF(AND($G104="Canceled",OR($K104&lt;&gt;"",ISNUMBER($L104))),1,0))</f>
        <v/>
      </c>
      <c r="U104" s="28">
        <f>IF($A104="","",IF(COUNTIF($A$6:$A$505,$A104)&gt;1,"Duplicate Appointment ID",IF($B104="","Clinic is required",IF($G104="","Appointment Status is required",IF(NOT(ISNUMBER($H104)),"Scheduled Start is required",IF(AND($G104="Canceled",$I104=""),"Cancellation Reason is required",IF(AND($G104="Canceled",NOT(ISNUMBER($J104))),"Canceled At is required",IF(AND($G104="Canceled",ISNUMBER($J104),ISNUMBER($H104),$J104&gt;$H104),"Canceled At is after Scheduled Start",IF(AND($G104&lt;&gt;"Canceled",OR($I104&lt;&gt;"",ISNUMBER($J104))),"Cancellation details entered for non-canceled status",IF(AND($K104&lt;&gt;"",NOT(ISNUMBER($L104))),"Rescheduled Start is required",IF(AND(ISNUMBER($L104),$K104=""),"Rescheduled Appointment ID is required",IF(AND($G104="Canceled",$M104=""),"Avoidable Cancellation review is required","")))))))))))</f>
        <v/>
      </c>
    </row>
    <row r="105">
      <c r="A105" s="31" t="n"/>
      <c r="B105" s="31" t="n"/>
      <c r="C105" s="31" t="n"/>
      <c r="D105" s="31" t="n"/>
      <c r="E105" s="31" t="n"/>
      <c r="F105" s="31" t="n"/>
      <c r="G105" s="31" t="n"/>
      <c r="H105" s="49" t="n"/>
      <c r="I105" s="31" t="n"/>
      <c r="J105" s="49" t="n"/>
      <c r="K105" s="31" t="n"/>
      <c r="L105" s="49" t="n"/>
      <c r="M105" s="31" t="n"/>
      <c r="N105" s="33" t="n"/>
      <c r="O105" s="47">
        <f>IF($A105="","",IF(OR($G105&lt;&gt;"Canceled",NOT(ISNUMBER($H105)),NOT(ISNUMBER($J105))),"",($H105-$J105)*24))</f>
        <v/>
      </c>
      <c r="P105" s="28">
        <f>IF($A105="","",IF($G105&lt;&gt;"Canceled","",IF(NOT(ISNUMBER($O105)),"",IF($O105&lt;0,"Invalid timing",IF($O105&lt;24,"Same day: under 24 hours",IF($O105&lt;48,"1 day: 24 to under 48 hours",IF($O105&lt;168,"2–6 days: 48 to under 168 hours","7 or more days")))))))</f>
        <v/>
      </c>
      <c r="Q105" s="48">
        <f>IF($A105="","",IF(NOT(ISNUMBER($H105)),"",DATE(YEAR($H105),MONTH($H105),1)))</f>
        <v/>
      </c>
      <c r="R105" s="30">
        <f>IF($A105="","",IF($G105="Canceled",1,0))</f>
        <v/>
      </c>
      <c r="S105" s="30">
        <f>IF($A105="","",IF($G105="No-show",1,0))</f>
        <v/>
      </c>
      <c r="T105" s="30">
        <f>IF($A105="","",IF(AND($G105="Canceled",OR($K105&lt;&gt;"",ISNUMBER($L105))),1,0))</f>
        <v/>
      </c>
      <c r="U105" s="28">
        <f>IF($A105="","",IF(COUNTIF($A$6:$A$505,$A105)&gt;1,"Duplicate Appointment ID",IF($B105="","Clinic is required",IF($G105="","Appointment Status is required",IF(NOT(ISNUMBER($H105)),"Scheduled Start is required",IF(AND($G105="Canceled",$I105=""),"Cancellation Reason is required",IF(AND($G105="Canceled",NOT(ISNUMBER($J105))),"Canceled At is required",IF(AND($G105="Canceled",ISNUMBER($J105),ISNUMBER($H105),$J105&gt;$H105),"Canceled At is after Scheduled Start",IF(AND($G105&lt;&gt;"Canceled",OR($I105&lt;&gt;"",ISNUMBER($J105))),"Cancellation details entered for non-canceled status",IF(AND($K105&lt;&gt;"",NOT(ISNUMBER($L105))),"Rescheduled Start is required",IF(AND(ISNUMBER($L105),$K105=""),"Rescheduled Appointment ID is required",IF(AND($G105="Canceled",$M105=""),"Avoidable Cancellation review is required","")))))))))))</f>
        <v/>
      </c>
    </row>
    <row r="106">
      <c r="A106" s="24" t="n"/>
      <c r="B106" s="24" t="n"/>
      <c r="C106" s="24" t="n"/>
      <c r="D106" s="24" t="n"/>
      <c r="E106" s="24" t="n"/>
      <c r="F106" s="24" t="n"/>
      <c r="G106" s="24" t="n"/>
      <c r="H106" s="46" t="n"/>
      <c r="I106" s="24" t="n"/>
      <c r="J106" s="46" t="n"/>
      <c r="K106" s="24" t="n"/>
      <c r="L106" s="46" t="n"/>
      <c r="M106" s="24" t="n"/>
      <c r="N106" s="26" t="n"/>
      <c r="O106" s="47">
        <f>IF($A106="","",IF(OR($G106&lt;&gt;"Canceled",NOT(ISNUMBER($H106)),NOT(ISNUMBER($J106))),"",($H106-$J106)*24))</f>
        <v/>
      </c>
      <c r="P106" s="28">
        <f>IF($A106="","",IF($G106&lt;&gt;"Canceled","",IF(NOT(ISNUMBER($O106)),"",IF($O106&lt;0,"Invalid timing",IF($O106&lt;24,"Same day: under 24 hours",IF($O106&lt;48,"1 day: 24 to under 48 hours",IF($O106&lt;168,"2–6 days: 48 to under 168 hours","7 or more days")))))))</f>
        <v/>
      </c>
      <c r="Q106" s="48">
        <f>IF($A106="","",IF(NOT(ISNUMBER($H106)),"",DATE(YEAR($H106),MONTH($H106),1)))</f>
        <v/>
      </c>
      <c r="R106" s="30">
        <f>IF($A106="","",IF($G106="Canceled",1,0))</f>
        <v/>
      </c>
      <c r="S106" s="30">
        <f>IF($A106="","",IF($G106="No-show",1,0))</f>
        <v/>
      </c>
      <c r="T106" s="30">
        <f>IF($A106="","",IF(AND($G106="Canceled",OR($K106&lt;&gt;"",ISNUMBER($L106))),1,0))</f>
        <v/>
      </c>
      <c r="U106" s="28">
        <f>IF($A106="","",IF(COUNTIF($A$6:$A$505,$A106)&gt;1,"Duplicate Appointment ID",IF($B106="","Clinic is required",IF($G106="","Appointment Status is required",IF(NOT(ISNUMBER($H106)),"Scheduled Start is required",IF(AND($G106="Canceled",$I106=""),"Cancellation Reason is required",IF(AND($G106="Canceled",NOT(ISNUMBER($J106))),"Canceled At is required",IF(AND($G106="Canceled",ISNUMBER($J106),ISNUMBER($H106),$J106&gt;$H106),"Canceled At is after Scheduled Start",IF(AND($G106&lt;&gt;"Canceled",OR($I106&lt;&gt;"",ISNUMBER($J106))),"Cancellation details entered for non-canceled status",IF(AND($K106&lt;&gt;"",NOT(ISNUMBER($L106))),"Rescheduled Start is required",IF(AND(ISNUMBER($L106),$K106=""),"Rescheduled Appointment ID is required",IF(AND($G106="Canceled",$M106=""),"Avoidable Cancellation review is required","")))))))))))</f>
        <v/>
      </c>
    </row>
    <row r="107">
      <c r="A107" s="31" t="n"/>
      <c r="B107" s="31" t="n"/>
      <c r="C107" s="31" t="n"/>
      <c r="D107" s="31" t="n"/>
      <c r="E107" s="31" t="n"/>
      <c r="F107" s="31" t="n"/>
      <c r="G107" s="31" t="n"/>
      <c r="H107" s="49" t="n"/>
      <c r="I107" s="31" t="n"/>
      <c r="J107" s="49" t="n"/>
      <c r="K107" s="31" t="n"/>
      <c r="L107" s="49" t="n"/>
      <c r="M107" s="31" t="n"/>
      <c r="N107" s="33" t="n"/>
      <c r="O107" s="47">
        <f>IF($A107="","",IF(OR($G107&lt;&gt;"Canceled",NOT(ISNUMBER($H107)),NOT(ISNUMBER($J107))),"",($H107-$J107)*24))</f>
        <v/>
      </c>
      <c r="P107" s="28">
        <f>IF($A107="","",IF($G107&lt;&gt;"Canceled","",IF(NOT(ISNUMBER($O107)),"",IF($O107&lt;0,"Invalid timing",IF($O107&lt;24,"Same day: under 24 hours",IF($O107&lt;48,"1 day: 24 to under 48 hours",IF($O107&lt;168,"2–6 days: 48 to under 168 hours","7 or more days")))))))</f>
        <v/>
      </c>
      <c r="Q107" s="48">
        <f>IF($A107="","",IF(NOT(ISNUMBER($H107)),"",DATE(YEAR($H107),MONTH($H107),1)))</f>
        <v/>
      </c>
      <c r="R107" s="30">
        <f>IF($A107="","",IF($G107="Canceled",1,0))</f>
        <v/>
      </c>
      <c r="S107" s="30">
        <f>IF($A107="","",IF($G107="No-show",1,0))</f>
        <v/>
      </c>
      <c r="T107" s="30">
        <f>IF($A107="","",IF(AND($G107="Canceled",OR($K107&lt;&gt;"",ISNUMBER($L107))),1,0))</f>
        <v/>
      </c>
      <c r="U107" s="28">
        <f>IF($A107="","",IF(COUNTIF($A$6:$A$505,$A107)&gt;1,"Duplicate Appointment ID",IF($B107="","Clinic is required",IF($G107="","Appointment Status is required",IF(NOT(ISNUMBER($H107)),"Scheduled Start is required",IF(AND($G107="Canceled",$I107=""),"Cancellation Reason is required",IF(AND($G107="Canceled",NOT(ISNUMBER($J107))),"Canceled At is required",IF(AND($G107="Canceled",ISNUMBER($J107),ISNUMBER($H107),$J107&gt;$H107),"Canceled At is after Scheduled Start",IF(AND($G107&lt;&gt;"Canceled",OR($I107&lt;&gt;"",ISNUMBER($J107))),"Cancellation details entered for non-canceled status",IF(AND($K107&lt;&gt;"",NOT(ISNUMBER($L107))),"Rescheduled Start is required",IF(AND(ISNUMBER($L107),$K107=""),"Rescheduled Appointment ID is required",IF(AND($G107="Canceled",$M107=""),"Avoidable Cancellation review is required","")))))))))))</f>
        <v/>
      </c>
    </row>
    <row r="108">
      <c r="A108" s="24" t="n"/>
      <c r="B108" s="24" t="n"/>
      <c r="C108" s="24" t="n"/>
      <c r="D108" s="24" t="n"/>
      <c r="E108" s="24" t="n"/>
      <c r="F108" s="24" t="n"/>
      <c r="G108" s="24" t="n"/>
      <c r="H108" s="46" t="n"/>
      <c r="I108" s="24" t="n"/>
      <c r="J108" s="46" t="n"/>
      <c r="K108" s="24" t="n"/>
      <c r="L108" s="46" t="n"/>
      <c r="M108" s="24" t="n"/>
      <c r="N108" s="26" t="n"/>
      <c r="O108" s="47">
        <f>IF($A108="","",IF(OR($G108&lt;&gt;"Canceled",NOT(ISNUMBER($H108)),NOT(ISNUMBER($J108))),"",($H108-$J108)*24))</f>
        <v/>
      </c>
      <c r="P108" s="28">
        <f>IF($A108="","",IF($G108&lt;&gt;"Canceled","",IF(NOT(ISNUMBER($O108)),"",IF($O108&lt;0,"Invalid timing",IF($O108&lt;24,"Same day: under 24 hours",IF($O108&lt;48,"1 day: 24 to under 48 hours",IF($O108&lt;168,"2–6 days: 48 to under 168 hours","7 or more days")))))))</f>
        <v/>
      </c>
      <c r="Q108" s="48">
        <f>IF($A108="","",IF(NOT(ISNUMBER($H108)),"",DATE(YEAR($H108),MONTH($H108),1)))</f>
        <v/>
      </c>
      <c r="R108" s="30">
        <f>IF($A108="","",IF($G108="Canceled",1,0))</f>
        <v/>
      </c>
      <c r="S108" s="30">
        <f>IF($A108="","",IF($G108="No-show",1,0))</f>
        <v/>
      </c>
      <c r="T108" s="30">
        <f>IF($A108="","",IF(AND($G108="Canceled",OR($K108&lt;&gt;"",ISNUMBER($L108))),1,0))</f>
        <v/>
      </c>
      <c r="U108" s="28">
        <f>IF($A108="","",IF(COUNTIF($A$6:$A$505,$A108)&gt;1,"Duplicate Appointment ID",IF($B108="","Clinic is required",IF($G108="","Appointment Status is required",IF(NOT(ISNUMBER($H108)),"Scheduled Start is required",IF(AND($G108="Canceled",$I108=""),"Cancellation Reason is required",IF(AND($G108="Canceled",NOT(ISNUMBER($J108))),"Canceled At is required",IF(AND($G108="Canceled",ISNUMBER($J108),ISNUMBER($H108),$J108&gt;$H108),"Canceled At is after Scheduled Start",IF(AND($G108&lt;&gt;"Canceled",OR($I108&lt;&gt;"",ISNUMBER($J108))),"Cancellation details entered for non-canceled status",IF(AND($K108&lt;&gt;"",NOT(ISNUMBER($L108))),"Rescheduled Start is required",IF(AND(ISNUMBER($L108),$K108=""),"Rescheduled Appointment ID is required",IF(AND($G108="Canceled",$M108=""),"Avoidable Cancellation review is required","")))))))))))</f>
        <v/>
      </c>
    </row>
    <row r="109">
      <c r="A109" s="31" t="n"/>
      <c r="B109" s="31" t="n"/>
      <c r="C109" s="31" t="n"/>
      <c r="D109" s="31" t="n"/>
      <c r="E109" s="31" t="n"/>
      <c r="F109" s="31" t="n"/>
      <c r="G109" s="31" t="n"/>
      <c r="H109" s="49" t="n"/>
      <c r="I109" s="31" t="n"/>
      <c r="J109" s="49" t="n"/>
      <c r="K109" s="31" t="n"/>
      <c r="L109" s="49" t="n"/>
      <c r="M109" s="31" t="n"/>
      <c r="N109" s="33" t="n"/>
      <c r="O109" s="47">
        <f>IF($A109="","",IF(OR($G109&lt;&gt;"Canceled",NOT(ISNUMBER($H109)),NOT(ISNUMBER($J109))),"",($H109-$J109)*24))</f>
        <v/>
      </c>
      <c r="P109" s="28">
        <f>IF($A109="","",IF($G109&lt;&gt;"Canceled","",IF(NOT(ISNUMBER($O109)),"",IF($O109&lt;0,"Invalid timing",IF($O109&lt;24,"Same day: under 24 hours",IF($O109&lt;48,"1 day: 24 to under 48 hours",IF($O109&lt;168,"2–6 days: 48 to under 168 hours","7 or more days")))))))</f>
        <v/>
      </c>
      <c r="Q109" s="48">
        <f>IF($A109="","",IF(NOT(ISNUMBER($H109)),"",DATE(YEAR($H109),MONTH($H109),1)))</f>
        <v/>
      </c>
      <c r="R109" s="30">
        <f>IF($A109="","",IF($G109="Canceled",1,0))</f>
        <v/>
      </c>
      <c r="S109" s="30">
        <f>IF($A109="","",IF($G109="No-show",1,0))</f>
        <v/>
      </c>
      <c r="T109" s="30">
        <f>IF($A109="","",IF(AND($G109="Canceled",OR($K109&lt;&gt;"",ISNUMBER($L109))),1,0))</f>
        <v/>
      </c>
      <c r="U109" s="28">
        <f>IF($A109="","",IF(COUNTIF($A$6:$A$505,$A109)&gt;1,"Duplicate Appointment ID",IF($B109="","Clinic is required",IF($G109="","Appointment Status is required",IF(NOT(ISNUMBER($H109)),"Scheduled Start is required",IF(AND($G109="Canceled",$I109=""),"Cancellation Reason is required",IF(AND($G109="Canceled",NOT(ISNUMBER($J109))),"Canceled At is required",IF(AND($G109="Canceled",ISNUMBER($J109),ISNUMBER($H109),$J109&gt;$H109),"Canceled At is after Scheduled Start",IF(AND($G109&lt;&gt;"Canceled",OR($I109&lt;&gt;"",ISNUMBER($J109))),"Cancellation details entered for non-canceled status",IF(AND($K109&lt;&gt;"",NOT(ISNUMBER($L109))),"Rescheduled Start is required",IF(AND(ISNUMBER($L109),$K109=""),"Rescheduled Appointment ID is required",IF(AND($G109="Canceled",$M109=""),"Avoidable Cancellation review is required","")))))))))))</f>
        <v/>
      </c>
    </row>
    <row r="110">
      <c r="A110" s="24" t="n"/>
      <c r="B110" s="24" t="n"/>
      <c r="C110" s="24" t="n"/>
      <c r="D110" s="24" t="n"/>
      <c r="E110" s="24" t="n"/>
      <c r="F110" s="24" t="n"/>
      <c r="G110" s="24" t="n"/>
      <c r="H110" s="46" t="n"/>
      <c r="I110" s="24" t="n"/>
      <c r="J110" s="46" t="n"/>
      <c r="K110" s="24" t="n"/>
      <c r="L110" s="46" t="n"/>
      <c r="M110" s="24" t="n"/>
      <c r="N110" s="26" t="n"/>
      <c r="O110" s="47">
        <f>IF($A110="","",IF(OR($G110&lt;&gt;"Canceled",NOT(ISNUMBER($H110)),NOT(ISNUMBER($J110))),"",($H110-$J110)*24))</f>
        <v/>
      </c>
      <c r="P110" s="28">
        <f>IF($A110="","",IF($G110&lt;&gt;"Canceled","",IF(NOT(ISNUMBER($O110)),"",IF($O110&lt;0,"Invalid timing",IF($O110&lt;24,"Same day: under 24 hours",IF($O110&lt;48,"1 day: 24 to under 48 hours",IF($O110&lt;168,"2–6 days: 48 to under 168 hours","7 or more days")))))))</f>
        <v/>
      </c>
      <c r="Q110" s="48">
        <f>IF($A110="","",IF(NOT(ISNUMBER($H110)),"",DATE(YEAR($H110),MONTH($H110),1)))</f>
        <v/>
      </c>
      <c r="R110" s="30">
        <f>IF($A110="","",IF($G110="Canceled",1,0))</f>
        <v/>
      </c>
      <c r="S110" s="30">
        <f>IF($A110="","",IF($G110="No-show",1,0))</f>
        <v/>
      </c>
      <c r="T110" s="30">
        <f>IF($A110="","",IF(AND($G110="Canceled",OR($K110&lt;&gt;"",ISNUMBER($L110))),1,0))</f>
        <v/>
      </c>
      <c r="U110" s="28">
        <f>IF($A110="","",IF(COUNTIF($A$6:$A$505,$A110)&gt;1,"Duplicate Appointment ID",IF($B110="","Clinic is required",IF($G110="","Appointment Status is required",IF(NOT(ISNUMBER($H110)),"Scheduled Start is required",IF(AND($G110="Canceled",$I110=""),"Cancellation Reason is required",IF(AND($G110="Canceled",NOT(ISNUMBER($J110))),"Canceled At is required",IF(AND($G110="Canceled",ISNUMBER($J110),ISNUMBER($H110),$J110&gt;$H110),"Canceled At is after Scheduled Start",IF(AND($G110&lt;&gt;"Canceled",OR($I110&lt;&gt;"",ISNUMBER($J110))),"Cancellation details entered for non-canceled status",IF(AND($K110&lt;&gt;"",NOT(ISNUMBER($L110))),"Rescheduled Start is required",IF(AND(ISNUMBER($L110),$K110=""),"Rescheduled Appointment ID is required",IF(AND($G110="Canceled",$M110=""),"Avoidable Cancellation review is required","")))))))))))</f>
        <v/>
      </c>
    </row>
    <row r="111">
      <c r="A111" s="31" t="n"/>
      <c r="B111" s="31" t="n"/>
      <c r="C111" s="31" t="n"/>
      <c r="D111" s="31" t="n"/>
      <c r="E111" s="31" t="n"/>
      <c r="F111" s="31" t="n"/>
      <c r="G111" s="31" t="n"/>
      <c r="H111" s="49" t="n"/>
      <c r="I111" s="31" t="n"/>
      <c r="J111" s="49" t="n"/>
      <c r="K111" s="31" t="n"/>
      <c r="L111" s="49" t="n"/>
      <c r="M111" s="31" t="n"/>
      <c r="N111" s="33" t="n"/>
      <c r="O111" s="47">
        <f>IF($A111="","",IF(OR($G111&lt;&gt;"Canceled",NOT(ISNUMBER($H111)),NOT(ISNUMBER($J111))),"",($H111-$J111)*24))</f>
        <v/>
      </c>
      <c r="P111" s="28">
        <f>IF($A111="","",IF($G111&lt;&gt;"Canceled","",IF(NOT(ISNUMBER($O111)),"",IF($O111&lt;0,"Invalid timing",IF($O111&lt;24,"Same day: under 24 hours",IF($O111&lt;48,"1 day: 24 to under 48 hours",IF($O111&lt;168,"2–6 days: 48 to under 168 hours","7 or more days")))))))</f>
        <v/>
      </c>
      <c r="Q111" s="48">
        <f>IF($A111="","",IF(NOT(ISNUMBER($H111)),"",DATE(YEAR($H111),MONTH($H111),1)))</f>
        <v/>
      </c>
      <c r="R111" s="30">
        <f>IF($A111="","",IF($G111="Canceled",1,0))</f>
        <v/>
      </c>
      <c r="S111" s="30">
        <f>IF($A111="","",IF($G111="No-show",1,0))</f>
        <v/>
      </c>
      <c r="T111" s="30">
        <f>IF($A111="","",IF(AND($G111="Canceled",OR($K111&lt;&gt;"",ISNUMBER($L111))),1,0))</f>
        <v/>
      </c>
      <c r="U111" s="28">
        <f>IF($A111="","",IF(COUNTIF($A$6:$A$505,$A111)&gt;1,"Duplicate Appointment ID",IF($B111="","Clinic is required",IF($G111="","Appointment Status is required",IF(NOT(ISNUMBER($H111)),"Scheduled Start is required",IF(AND($G111="Canceled",$I111=""),"Cancellation Reason is required",IF(AND($G111="Canceled",NOT(ISNUMBER($J111))),"Canceled At is required",IF(AND($G111="Canceled",ISNUMBER($J111),ISNUMBER($H111),$J111&gt;$H111),"Canceled At is after Scheduled Start",IF(AND($G111&lt;&gt;"Canceled",OR($I111&lt;&gt;"",ISNUMBER($J111))),"Cancellation details entered for non-canceled status",IF(AND($K111&lt;&gt;"",NOT(ISNUMBER($L111))),"Rescheduled Start is required",IF(AND(ISNUMBER($L111),$K111=""),"Rescheduled Appointment ID is required",IF(AND($G111="Canceled",$M111=""),"Avoidable Cancellation review is required","")))))))))))</f>
        <v/>
      </c>
    </row>
    <row r="112">
      <c r="A112" s="24" t="n"/>
      <c r="B112" s="24" t="n"/>
      <c r="C112" s="24" t="n"/>
      <c r="D112" s="24" t="n"/>
      <c r="E112" s="24" t="n"/>
      <c r="F112" s="24" t="n"/>
      <c r="G112" s="24" t="n"/>
      <c r="H112" s="46" t="n"/>
      <c r="I112" s="24" t="n"/>
      <c r="J112" s="46" t="n"/>
      <c r="K112" s="24" t="n"/>
      <c r="L112" s="46" t="n"/>
      <c r="M112" s="24" t="n"/>
      <c r="N112" s="26" t="n"/>
      <c r="O112" s="47">
        <f>IF($A112="","",IF(OR($G112&lt;&gt;"Canceled",NOT(ISNUMBER($H112)),NOT(ISNUMBER($J112))),"",($H112-$J112)*24))</f>
        <v/>
      </c>
      <c r="P112" s="28">
        <f>IF($A112="","",IF($G112&lt;&gt;"Canceled","",IF(NOT(ISNUMBER($O112)),"",IF($O112&lt;0,"Invalid timing",IF($O112&lt;24,"Same day: under 24 hours",IF($O112&lt;48,"1 day: 24 to under 48 hours",IF($O112&lt;168,"2–6 days: 48 to under 168 hours","7 or more days")))))))</f>
        <v/>
      </c>
      <c r="Q112" s="48">
        <f>IF($A112="","",IF(NOT(ISNUMBER($H112)),"",DATE(YEAR($H112),MONTH($H112),1)))</f>
        <v/>
      </c>
      <c r="R112" s="30">
        <f>IF($A112="","",IF($G112="Canceled",1,0))</f>
        <v/>
      </c>
      <c r="S112" s="30">
        <f>IF($A112="","",IF($G112="No-show",1,0))</f>
        <v/>
      </c>
      <c r="T112" s="30">
        <f>IF($A112="","",IF(AND($G112="Canceled",OR($K112&lt;&gt;"",ISNUMBER($L112))),1,0))</f>
        <v/>
      </c>
      <c r="U112" s="28">
        <f>IF($A112="","",IF(COUNTIF($A$6:$A$505,$A112)&gt;1,"Duplicate Appointment ID",IF($B112="","Clinic is required",IF($G112="","Appointment Status is required",IF(NOT(ISNUMBER($H112)),"Scheduled Start is required",IF(AND($G112="Canceled",$I112=""),"Cancellation Reason is required",IF(AND($G112="Canceled",NOT(ISNUMBER($J112))),"Canceled At is required",IF(AND($G112="Canceled",ISNUMBER($J112),ISNUMBER($H112),$J112&gt;$H112),"Canceled At is after Scheduled Start",IF(AND($G112&lt;&gt;"Canceled",OR($I112&lt;&gt;"",ISNUMBER($J112))),"Cancellation details entered for non-canceled status",IF(AND($K112&lt;&gt;"",NOT(ISNUMBER($L112))),"Rescheduled Start is required",IF(AND(ISNUMBER($L112),$K112=""),"Rescheduled Appointment ID is required",IF(AND($G112="Canceled",$M112=""),"Avoidable Cancellation review is required","")))))))))))</f>
        <v/>
      </c>
    </row>
    <row r="113">
      <c r="A113" s="31" t="n"/>
      <c r="B113" s="31" t="n"/>
      <c r="C113" s="31" t="n"/>
      <c r="D113" s="31" t="n"/>
      <c r="E113" s="31" t="n"/>
      <c r="F113" s="31" t="n"/>
      <c r="G113" s="31" t="n"/>
      <c r="H113" s="49" t="n"/>
      <c r="I113" s="31" t="n"/>
      <c r="J113" s="49" t="n"/>
      <c r="K113" s="31" t="n"/>
      <c r="L113" s="49" t="n"/>
      <c r="M113" s="31" t="n"/>
      <c r="N113" s="33" t="n"/>
      <c r="O113" s="47">
        <f>IF($A113="","",IF(OR($G113&lt;&gt;"Canceled",NOT(ISNUMBER($H113)),NOT(ISNUMBER($J113))),"",($H113-$J113)*24))</f>
        <v/>
      </c>
      <c r="P113" s="28">
        <f>IF($A113="","",IF($G113&lt;&gt;"Canceled","",IF(NOT(ISNUMBER($O113)),"",IF($O113&lt;0,"Invalid timing",IF($O113&lt;24,"Same day: under 24 hours",IF($O113&lt;48,"1 day: 24 to under 48 hours",IF($O113&lt;168,"2–6 days: 48 to under 168 hours","7 or more days")))))))</f>
        <v/>
      </c>
      <c r="Q113" s="48">
        <f>IF($A113="","",IF(NOT(ISNUMBER($H113)),"",DATE(YEAR($H113),MONTH($H113),1)))</f>
        <v/>
      </c>
      <c r="R113" s="30">
        <f>IF($A113="","",IF($G113="Canceled",1,0))</f>
        <v/>
      </c>
      <c r="S113" s="30">
        <f>IF($A113="","",IF($G113="No-show",1,0))</f>
        <v/>
      </c>
      <c r="T113" s="30">
        <f>IF($A113="","",IF(AND($G113="Canceled",OR($K113&lt;&gt;"",ISNUMBER($L113))),1,0))</f>
        <v/>
      </c>
      <c r="U113" s="28">
        <f>IF($A113="","",IF(COUNTIF($A$6:$A$505,$A113)&gt;1,"Duplicate Appointment ID",IF($B113="","Clinic is required",IF($G113="","Appointment Status is required",IF(NOT(ISNUMBER($H113)),"Scheduled Start is required",IF(AND($G113="Canceled",$I113=""),"Cancellation Reason is required",IF(AND($G113="Canceled",NOT(ISNUMBER($J113))),"Canceled At is required",IF(AND($G113="Canceled",ISNUMBER($J113),ISNUMBER($H113),$J113&gt;$H113),"Canceled At is after Scheduled Start",IF(AND($G113&lt;&gt;"Canceled",OR($I113&lt;&gt;"",ISNUMBER($J113))),"Cancellation details entered for non-canceled status",IF(AND($K113&lt;&gt;"",NOT(ISNUMBER($L113))),"Rescheduled Start is required",IF(AND(ISNUMBER($L113),$K113=""),"Rescheduled Appointment ID is required",IF(AND($G113="Canceled",$M113=""),"Avoidable Cancellation review is required","")))))))))))</f>
        <v/>
      </c>
    </row>
    <row r="114">
      <c r="A114" s="24" t="n"/>
      <c r="B114" s="24" t="n"/>
      <c r="C114" s="24" t="n"/>
      <c r="D114" s="24" t="n"/>
      <c r="E114" s="24" t="n"/>
      <c r="F114" s="24" t="n"/>
      <c r="G114" s="24" t="n"/>
      <c r="H114" s="46" t="n"/>
      <c r="I114" s="24" t="n"/>
      <c r="J114" s="46" t="n"/>
      <c r="K114" s="24" t="n"/>
      <c r="L114" s="46" t="n"/>
      <c r="M114" s="24" t="n"/>
      <c r="N114" s="26" t="n"/>
      <c r="O114" s="47">
        <f>IF($A114="","",IF(OR($G114&lt;&gt;"Canceled",NOT(ISNUMBER($H114)),NOT(ISNUMBER($J114))),"",($H114-$J114)*24))</f>
        <v/>
      </c>
      <c r="P114" s="28">
        <f>IF($A114="","",IF($G114&lt;&gt;"Canceled","",IF(NOT(ISNUMBER($O114)),"",IF($O114&lt;0,"Invalid timing",IF($O114&lt;24,"Same day: under 24 hours",IF($O114&lt;48,"1 day: 24 to under 48 hours",IF($O114&lt;168,"2–6 days: 48 to under 168 hours","7 or more days")))))))</f>
        <v/>
      </c>
      <c r="Q114" s="48">
        <f>IF($A114="","",IF(NOT(ISNUMBER($H114)),"",DATE(YEAR($H114),MONTH($H114),1)))</f>
        <v/>
      </c>
      <c r="R114" s="30">
        <f>IF($A114="","",IF($G114="Canceled",1,0))</f>
        <v/>
      </c>
      <c r="S114" s="30">
        <f>IF($A114="","",IF($G114="No-show",1,0))</f>
        <v/>
      </c>
      <c r="T114" s="30">
        <f>IF($A114="","",IF(AND($G114="Canceled",OR($K114&lt;&gt;"",ISNUMBER($L114))),1,0))</f>
        <v/>
      </c>
      <c r="U114" s="28">
        <f>IF($A114="","",IF(COUNTIF($A$6:$A$505,$A114)&gt;1,"Duplicate Appointment ID",IF($B114="","Clinic is required",IF($G114="","Appointment Status is required",IF(NOT(ISNUMBER($H114)),"Scheduled Start is required",IF(AND($G114="Canceled",$I114=""),"Cancellation Reason is required",IF(AND($G114="Canceled",NOT(ISNUMBER($J114))),"Canceled At is required",IF(AND($G114="Canceled",ISNUMBER($J114),ISNUMBER($H114),$J114&gt;$H114),"Canceled At is after Scheduled Start",IF(AND($G114&lt;&gt;"Canceled",OR($I114&lt;&gt;"",ISNUMBER($J114))),"Cancellation details entered for non-canceled status",IF(AND($K114&lt;&gt;"",NOT(ISNUMBER($L114))),"Rescheduled Start is required",IF(AND(ISNUMBER($L114),$K114=""),"Rescheduled Appointment ID is required",IF(AND($G114="Canceled",$M114=""),"Avoidable Cancellation review is required","")))))))))))</f>
        <v/>
      </c>
    </row>
    <row r="115">
      <c r="A115" s="31" t="n"/>
      <c r="B115" s="31" t="n"/>
      <c r="C115" s="31" t="n"/>
      <c r="D115" s="31" t="n"/>
      <c r="E115" s="31" t="n"/>
      <c r="F115" s="31" t="n"/>
      <c r="G115" s="31" t="n"/>
      <c r="H115" s="49" t="n"/>
      <c r="I115" s="31" t="n"/>
      <c r="J115" s="49" t="n"/>
      <c r="K115" s="31" t="n"/>
      <c r="L115" s="49" t="n"/>
      <c r="M115" s="31" t="n"/>
      <c r="N115" s="33" t="n"/>
      <c r="O115" s="47">
        <f>IF($A115="","",IF(OR($G115&lt;&gt;"Canceled",NOT(ISNUMBER($H115)),NOT(ISNUMBER($J115))),"",($H115-$J115)*24))</f>
        <v/>
      </c>
      <c r="P115" s="28">
        <f>IF($A115="","",IF($G115&lt;&gt;"Canceled","",IF(NOT(ISNUMBER($O115)),"",IF($O115&lt;0,"Invalid timing",IF($O115&lt;24,"Same day: under 24 hours",IF($O115&lt;48,"1 day: 24 to under 48 hours",IF($O115&lt;168,"2–6 days: 48 to under 168 hours","7 or more days")))))))</f>
        <v/>
      </c>
      <c r="Q115" s="48">
        <f>IF($A115="","",IF(NOT(ISNUMBER($H115)),"",DATE(YEAR($H115),MONTH($H115),1)))</f>
        <v/>
      </c>
      <c r="R115" s="30">
        <f>IF($A115="","",IF($G115="Canceled",1,0))</f>
        <v/>
      </c>
      <c r="S115" s="30">
        <f>IF($A115="","",IF($G115="No-show",1,0))</f>
        <v/>
      </c>
      <c r="T115" s="30">
        <f>IF($A115="","",IF(AND($G115="Canceled",OR($K115&lt;&gt;"",ISNUMBER($L115))),1,0))</f>
        <v/>
      </c>
      <c r="U115" s="28">
        <f>IF($A115="","",IF(COUNTIF($A$6:$A$505,$A115)&gt;1,"Duplicate Appointment ID",IF($B115="","Clinic is required",IF($G115="","Appointment Status is required",IF(NOT(ISNUMBER($H115)),"Scheduled Start is required",IF(AND($G115="Canceled",$I115=""),"Cancellation Reason is required",IF(AND($G115="Canceled",NOT(ISNUMBER($J115))),"Canceled At is required",IF(AND($G115="Canceled",ISNUMBER($J115),ISNUMBER($H115),$J115&gt;$H115),"Canceled At is after Scheduled Start",IF(AND($G115&lt;&gt;"Canceled",OR($I115&lt;&gt;"",ISNUMBER($J115))),"Cancellation details entered for non-canceled status",IF(AND($K115&lt;&gt;"",NOT(ISNUMBER($L115))),"Rescheduled Start is required",IF(AND(ISNUMBER($L115),$K115=""),"Rescheduled Appointment ID is required",IF(AND($G115="Canceled",$M115=""),"Avoidable Cancellation review is required","")))))))))))</f>
        <v/>
      </c>
    </row>
    <row r="116">
      <c r="A116" s="24" t="n"/>
      <c r="B116" s="24" t="n"/>
      <c r="C116" s="24" t="n"/>
      <c r="D116" s="24" t="n"/>
      <c r="E116" s="24" t="n"/>
      <c r="F116" s="24" t="n"/>
      <c r="G116" s="24" t="n"/>
      <c r="H116" s="46" t="n"/>
      <c r="I116" s="24" t="n"/>
      <c r="J116" s="46" t="n"/>
      <c r="K116" s="24" t="n"/>
      <c r="L116" s="46" t="n"/>
      <c r="M116" s="24" t="n"/>
      <c r="N116" s="26" t="n"/>
      <c r="O116" s="47">
        <f>IF($A116="","",IF(OR($G116&lt;&gt;"Canceled",NOT(ISNUMBER($H116)),NOT(ISNUMBER($J116))),"",($H116-$J116)*24))</f>
        <v/>
      </c>
      <c r="P116" s="28">
        <f>IF($A116="","",IF($G116&lt;&gt;"Canceled","",IF(NOT(ISNUMBER($O116)),"",IF($O116&lt;0,"Invalid timing",IF($O116&lt;24,"Same day: under 24 hours",IF($O116&lt;48,"1 day: 24 to under 48 hours",IF($O116&lt;168,"2–6 days: 48 to under 168 hours","7 or more days")))))))</f>
        <v/>
      </c>
      <c r="Q116" s="48">
        <f>IF($A116="","",IF(NOT(ISNUMBER($H116)),"",DATE(YEAR($H116),MONTH($H116),1)))</f>
        <v/>
      </c>
      <c r="R116" s="30">
        <f>IF($A116="","",IF($G116="Canceled",1,0))</f>
        <v/>
      </c>
      <c r="S116" s="30">
        <f>IF($A116="","",IF($G116="No-show",1,0))</f>
        <v/>
      </c>
      <c r="T116" s="30">
        <f>IF($A116="","",IF(AND($G116="Canceled",OR($K116&lt;&gt;"",ISNUMBER($L116))),1,0))</f>
        <v/>
      </c>
      <c r="U116" s="28">
        <f>IF($A116="","",IF(COUNTIF($A$6:$A$505,$A116)&gt;1,"Duplicate Appointment ID",IF($B116="","Clinic is required",IF($G116="","Appointment Status is required",IF(NOT(ISNUMBER($H116)),"Scheduled Start is required",IF(AND($G116="Canceled",$I116=""),"Cancellation Reason is required",IF(AND($G116="Canceled",NOT(ISNUMBER($J116))),"Canceled At is required",IF(AND($G116="Canceled",ISNUMBER($J116),ISNUMBER($H116),$J116&gt;$H116),"Canceled At is after Scheduled Start",IF(AND($G116&lt;&gt;"Canceled",OR($I116&lt;&gt;"",ISNUMBER($J116))),"Cancellation details entered for non-canceled status",IF(AND($K116&lt;&gt;"",NOT(ISNUMBER($L116))),"Rescheduled Start is required",IF(AND(ISNUMBER($L116),$K116=""),"Rescheduled Appointment ID is required",IF(AND($G116="Canceled",$M116=""),"Avoidable Cancellation review is required","")))))))))))</f>
        <v/>
      </c>
    </row>
    <row r="117">
      <c r="A117" s="31" t="n"/>
      <c r="B117" s="31" t="n"/>
      <c r="C117" s="31" t="n"/>
      <c r="D117" s="31" t="n"/>
      <c r="E117" s="31" t="n"/>
      <c r="F117" s="31" t="n"/>
      <c r="G117" s="31" t="n"/>
      <c r="H117" s="49" t="n"/>
      <c r="I117" s="31" t="n"/>
      <c r="J117" s="49" t="n"/>
      <c r="K117" s="31" t="n"/>
      <c r="L117" s="49" t="n"/>
      <c r="M117" s="31" t="n"/>
      <c r="N117" s="33" t="n"/>
      <c r="O117" s="47">
        <f>IF($A117="","",IF(OR($G117&lt;&gt;"Canceled",NOT(ISNUMBER($H117)),NOT(ISNUMBER($J117))),"",($H117-$J117)*24))</f>
        <v/>
      </c>
      <c r="P117" s="28">
        <f>IF($A117="","",IF($G117&lt;&gt;"Canceled","",IF(NOT(ISNUMBER($O117)),"",IF($O117&lt;0,"Invalid timing",IF($O117&lt;24,"Same day: under 24 hours",IF($O117&lt;48,"1 day: 24 to under 48 hours",IF($O117&lt;168,"2–6 days: 48 to under 168 hours","7 or more days")))))))</f>
        <v/>
      </c>
      <c r="Q117" s="48">
        <f>IF($A117="","",IF(NOT(ISNUMBER($H117)),"",DATE(YEAR($H117),MONTH($H117),1)))</f>
        <v/>
      </c>
      <c r="R117" s="30">
        <f>IF($A117="","",IF($G117="Canceled",1,0))</f>
        <v/>
      </c>
      <c r="S117" s="30">
        <f>IF($A117="","",IF($G117="No-show",1,0))</f>
        <v/>
      </c>
      <c r="T117" s="30">
        <f>IF($A117="","",IF(AND($G117="Canceled",OR($K117&lt;&gt;"",ISNUMBER($L117))),1,0))</f>
        <v/>
      </c>
      <c r="U117" s="28">
        <f>IF($A117="","",IF(COUNTIF($A$6:$A$505,$A117)&gt;1,"Duplicate Appointment ID",IF($B117="","Clinic is required",IF($G117="","Appointment Status is required",IF(NOT(ISNUMBER($H117)),"Scheduled Start is required",IF(AND($G117="Canceled",$I117=""),"Cancellation Reason is required",IF(AND($G117="Canceled",NOT(ISNUMBER($J117))),"Canceled At is required",IF(AND($G117="Canceled",ISNUMBER($J117),ISNUMBER($H117),$J117&gt;$H117),"Canceled At is after Scheduled Start",IF(AND($G117&lt;&gt;"Canceled",OR($I117&lt;&gt;"",ISNUMBER($J117))),"Cancellation details entered for non-canceled status",IF(AND($K117&lt;&gt;"",NOT(ISNUMBER($L117))),"Rescheduled Start is required",IF(AND(ISNUMBER($L117),$K117=""),"Rescheduled Appointment ID is required",IF(AND($G117="Canceled",$M117=""),"Avoidable Cancellation review is required","")))))))))))</f>
        <v/>
      </c>
    </row>
    <row r="118">
      <c r="A118" s="24" t="n"/>
      <c r="B118" s="24" t="n"/>
      <c r="C118" s="24" t="n"/>
      <c r="D118" s="24" t="n"/>
      <c r="E118" s="24" t="n"/>
      <c r="F118" s="24" t="n"/>
      <c r="G118" s="24" t="n"/>
      <c r="H118" s="46" t="n"/>
      <c r="I118" s="24" t="n"/>
      <c r="J118" s="46" t="n"/>
      <c r="K118" s="24" t="n"/>
      <c r="L118" s="46" t="n"/>
      <c r="M118" s="24" t="n"/>
      <c r="N118" s="26" t="n"/>
      <c r="O118" s="47">
        <f>IF($A118="","",IF(OR($G118&lt;&gt;"Canceled",NOT(ISNUMBER($H118)),NOT(ISNUMBER($J118))),"",($H118-$J118)*24))</f>
        <v/>
      </c>
      <c r="P118" s="28">
        <f>IF($A118="","",IF($G118&lt;&gt;"Canceled","",IF(NOT(ISNUMBER($O118)),"",IF($O118&lt;0,"Invalid timing",IF($O118&lt;24,"Same day: under 24 hours",IF($O118&lt;48,"1 day: 24 to under 48 hours",IF($O118&lt;168,"2–6 days: 48 to under 168 hours","7 or more days")))))))</f>
        <v/>
      </c>
      <c r="Q118" s="48">
        <f>IF($A118="","",IF(NOT(ISNUMBER($H118)),"",DATE(YEAR($H118),MONTH($H118),1)))</f>
        <v/>
      </c>
      <c r="R118" s="30">
        <f>IF($A118="","",IF($G118="Canceled",1,0))</f>
        <v/>
      </c>
      <c r="S118" s="30">
        <f>IF($A118="","",IF($G118="No-show",1,0))</f>
        <v/>
      </c>
      <c r="T118" s="30">
        <f>IF($A118="","",IF(AND($G118="Canceled",OR($K118&lt;&gt;"",ISNUMBER($L118))),1,0))</f>
        <v/>
      </c>
      <c r="U118" s="28">
        <f>IF($A118="","",IF(COUNTIF($A$6:$A$505,$A118)&gt;1,"Duplicate Appointment ID",IF($B118="","Clinic is required",IF($G118="","Appointment Status is required",IF(NOT(ISNUMBER($H118)),"Scheduled Start is required",IF(AND($G118="Canceled",$I118=""),"Cancellation Reason is required",IF(AND($G118="Canceled",NOT(ISNUMBER($J118))),"Canceled At is required",IF(AND($G118="Canceled",ISNUMBER($J118),ISNUMBER($H118),$J118&gt;$H118),"Canceled At is after Scheduled Start",IF(AND($G118&lt;&gt;"Canceled",OR($I118&lt;&gt;"",ISNUMBER($J118))),"Cancellation details entered for non-canceled status",IF(AND($K118&lt;&gt;"",NOT(ISNUMBER($L118))),"Rescheduled Start is required",IF(AND(ISNUMBER($L118),$K118=""),"Rescheduled Appointment ID is required",IF(AND($G118="Canceled",$M118=""),"Avoidable Cancellation review is required","")))))))))))</f>
        <v/>
      </c>
    </row>
    <row r="119">
      <c r="A119" s="31" t="n"/>
      <c r="B119" s="31" t="n"/>
      <c r="C119" s="31" t="n"/>
      <c r="D119" s="31" t="n"/>
      <c r="E119" s="31" t="n"/>
      <c r="F119" s="31" t="n"/>
      <c r="G119" s="31" t="n"/>
      <c r="H119" s="49" t="n"/>
      <c r="I119" s="31" t="n"/>
      <c r="J119" s="49" t="n"/>
      <c r="K119" s="31" t="n"/>
      <c r="L119" s="49" t="n"/>
      <c r="M119" s="31" t="n"/>
      <c r="N119" s="33" t="n"/>
      <c r="O119" s="47">
        <f>IF($A119="","",IF(OR($G119&lt;&gt;"Canceled",NOT(ISNUMBER($H119)),NOT(ISNUMBER($J119))),"",($H119-$J119)*24))</f>
        <v/>
      </c>
      <c r="P119" s="28">
        <f>IF($A119="","",IF($G119&lt;&gt;"Canceled","",IF(NOT(ISNUMBER($O119)),"",IF($O119&lt;0,"Invalid timing",IF($O119&lt;24,"Same day: under 24 hours",IF($O119&lt;48,"1 day: 24 to under 48 hours",IF($O119&lt;168,"2–6 days: 48 to under 168 hours","7 or more days")))))))</f>
        <v/>
      </c>
      <c r="Q119" s="48">
        <f>IF($A119="","",IF(NOT(ISNUMBER($H119)),"",DATE(YEAR($H119),MONTH($H119),1)))</f>
        <v/>
      </c>
      <c r="R119" s="30">
        <f>IF($A119="","",IF($G119="Canceled",1,0))</f>
        <v/>
      </c>
      <c r="S119" s="30">
        <f>IF($A119="","",IF($G119="No-show",1,0))</f>
        <v/>
      </c>
      <c r="T119" s="30">
        <f>IF($A119="","",IF(AND($G119="Canceled",OR($K119&lt;&gt;"",ISNUMBER($L119))),1,0))</f>
        <v/>
      </c>
      <c r="U119" s="28">
        <f>IF($A119="","",IF(COUNTIF($A$6:$A$505,$A119)&gt;1,"Duplicate Appointment ID",IF($B119="","Clinic is required",IF($G119="","Appointment Status is required",IF(NOT(ISNUMBER($H119)),"Scheduled Start is required",IF(AND($G119="Canceled",$I119=""),"Cancellation Reason is required",IF(AND($G119="Canceled",NOT(ISNUMBER($J119))),"Canceled At is required",IF(AND($G119="Canceled",ISNUMBER($J119),ISNUMBER($H119),$J119&gt;$H119),"Canceled At is after Scheduled Start",IF(AND($G119&lt;&gt;"Canceled",OR($I119&lt;&gt;"",ISNUMBER($J119))),"Cancellation details entered for non-canceled status",IF(AND($K119&lt;&gt;"",NOT(ISNUMBER($L119))),"Rescheduled Start is required",IF(AND(ISNUMBER($L119),$K119=""),"Rescheduled Appointment ID is required",IF(AND($G119="Canceled",$M119=""),"Avoidable Cancellation review is required","")))))))))))</f>
        <v/>
      </c>
    </row>
    <row r="120">
      <c r="A120" s="24" t="n"/>
      <c r="B120" s="24" t="n"/>
      <c r="C120" s="24" t="n"/>
      <c r="D120" s="24" t="n"/>
      <c r="E120" s="24" t="n"/>
      <c r="F120" s="24" t="n"/>
      <c r="G120" s="24" t="n"/>
      <c r="H120" s="46" t="n"/>
      <c r="I120" s="24" t="n"/>
      <c r="J120" s="46" t="n"/>
      <c r="K120" s="24" t="n"/>
      <c r="L120" s="46" t="n"/>
      <c r="M120" s="24" t="n"/>
      <c r="N120" s="26" t="n"/>
      <c r="O120" s="47">
        <f>IF($A120="","",IF(OR($G120&lt;&gt;"Canceled",NOT(ISNUMBER($H120)),NOT(ISNUMBER($J120))),"",($H120-$J120)*24))</f>
        <v/>
      </c>
      <c r="P120" s="28">
        <f>IF($A120="","",IF($G120&lt;&gt;"Canceled","",IF(NOT(ISNUMBER($O120)),"",IF($O120&lt;0,"Invalid timing",IF($O120&lt;24,"Same day: under 24 hours",IF($O120&lt;48,"1 day: 24 to under 48 hours",IF($O120&lt;168,"2–6 days: 48 to under 168 hours","7 or more days")))))))</f>
        <v/>
      </c>
      <c r="Q120" s="48">
        <f>IF($A120="","",IF(NOT(ISNUMBER($H120)),"",DATE(YEAR($H120),MONTH($H120),1)))</f>
        <v/>
      </c>
      <c r="R120" s="30">
        <f>IF($A120="","",IF($G120="Canceled",1,0))</f>
        <v/>
      </c>
      <c r="S120" s="30">
        <f>IF($A120="","",IF($G120="No-show",1,0))</f>
        <v/>
      </c>
      <c r="T120" s="30">
        <f>IF($A120="","",IF(AND($G120="Canceled",OR($K120&lt;&gt;"",ISNUMBER($L120))),1,0))</f>
        <v/>
      </c>
      <c r="U120" s="28">
        <f>IF($A120="","",IF(COUNTIF($A$6:$A$505,$A120)&gt;1,"Duplicate Appointment ID",IF($B120="","Clinic is required",IF($G120="","Appointment Status is required",IF(NOT(ISNUMBER($H120)),"Scheduled Start is required",IF(AND($G120="Canceled",$I120=""),"Cancellation Reason is required",IF(AND($G120="Canceled",NOT(ISNUMBER($J120))),"Canceled At is required",IF(AND($G120="Canceled",ISNUMBER($J120),ISNUMBER($H120),$J120&gt;$H120),"Canceled At is after Scheduled Start",IF(AND($G120&lt;&gt;"Canceled",OR($I120&lt;&gt;"",ISNUMBER($J120))),"Cancellation details entered for non-canceled status",IF(AND($K120&lt;&gt;"",NOT(ISNUMBER($L120))),"Rescheduled Start is required",IF(AND(ISNUMBER($L120),$K120=""),"Rescheduled Appointment ID is required",IF(AND($G120="Canceled",$M120=""),"Avoidable Cancellation review is required","")))))))))))</f>
        <v/>
      </c>
    </row>
    <row r="121">
      <c r="A121" s="31" t="n"/>
      <c r="B121" s="31" t="n"/>
      <c r="C121" s="31" t="n"/>
      <c r="D121" s="31" t="n"/>
      <c r="E121" s="31" t="n"/>
      <c r="F121" s="31" t="n"/>
      <c r="G121" s="31" t="n"/>
      <c r="H121" s="49" t="n"/>
      <c r="I121" s="31" t="n"/>
      <c r="J121" s="49" t="n"/>
      <c r="K121" s="31" t="n"/>
      <c r="L121" s="49" t="n"/>
      <c r="M121" s="31" t="n"/>
      <c r="N121" s="33" t="n"/>
      <c r="O121" s="47">
        <f>IF($A121="","",IF(OR($G121&lt;&gt;"Canceled",NOT(ISNUMBER($H121)),NOT(ISNUMBER($J121))),"",($H121-$J121)*24))</f>
        <v/>
      </c>
      <c r="P121" s="28">
        <f>IF($A121="","",IF($G121&lt;&gt;"Canceled","",IF(NOT(ISNUMBER($O121)),"",IF($O121&lt;0,"Invalid timing",IF($O121&lt;24,"Same day: under 24 hours",IF($O121&lt;48,"1 day: 24 to under 48 hours",IF($O121&lt;168,"2–6 days: 48 to under 168 hours","7 or more days")))))))</f>
        <v/>
      </c>
      <c r="Q121" s="48">
        <f>IF($A121="","",IF(NOT(ISNUMBER($H121)),"",DATE(YEAR($H121),MONTH($H121),1)))</f>
        <v/>
      </c>
      <c r="R121" s="30">
        <f>IF($A121="","",IF($G121="Canceled",1,0))</f>
        <v/>
      </c>
      <c r="S121" s="30">
        <f>IF($A121="","",IF($G121="No-show",1,0))</f>
        <v/>
      </c>
      <c r="T121" s="30">
        <f>IF($A121="","",IF(AND($G121="Canceled",OR($K121&lt;&gt;"",ISNUMBER($L121))),1,0))</f>
        <v/>
      </c>
      <c r="U121" s="28">
        <f>IF($A121="","",IF(COUNTIF($A$6:$A$505,$A121)&gt;1,"Duplicate Appointment ID",IF($B121="","Clinic is required",IF($G121="","Appointment Status is required",IF(NOT(ISNUMBER($H121)),"Scheduled Start is required",IF(AND($G121="Canceled",$I121=""),"Cancellation Reason is required",IF(AND($G121="Canceled",NOT(ISNUMBER($J121))),"Canceled At is required",IF(AND($G121="Canceled",ISNUMBER($J121),ISNUMBER($H121),$J121&gt;$H121),"Canceled At is after Scheduled Start",IF(AND($G121&lt;&gt;"Canceled",OR($I121&lt;&gt;"",ISNUMBER($J121))),"Cancellation details entered for non-canceled status",IF(AND($K121&lt;&gt;"",NOT(ISNUMBER($L121))),"Rescheduled Start is required",IF(AND(ISNUMBER($L121),$K121=""),"Rescheduled Appointment ID is required",IF(AND($G121="Canceled",$M121=""),"Avoidable Cancellation review is required","")))))))))))</f>
        <v/>
      </c>
    </row>
    <row r="122">
      <c r="A122" s="24" t="n"/>
      <c r="B122" s="24" t="n"/>
      <c r="C122" s="24" t="n"/>
      <c r="D122" s="24" t="n"/>
      <c r="E122" s="24" t="n"/>
      <c r="F122" s="24" t="n"/>
      <c r="G122" s="24" t="n"/>
      <c r="H122" s="46" t="n"/>
      <c r="I122" s="24" t="n"/>
      <c r="J122" s="46" t="n"/>
      <c r="K122" s="24" t="n"/>
      <c r="L122" s="46" t="n"/>
      <c r="M122" s="24" t="n"/>
      <c r="N122" s="26" t="n"/>
      <c r="O122" s="47">
        <f>IF($A122="","",IF(OR($G122&lt;&gt;"Canceled",NOT(ISNUMBER($H122)),NOT(ISNUMBER($J122))),"",($H122-$J122)*24))</f>
        <v/>
      </c>
      <c r="P122" s="28">
        <f>IF($A122="","",IF($G122&lt;&gt;"Canceled","",IF(NOT(ISNUMBER($O122)),"",IF($O122&lt;0,"Invalid timing",IF($O122&lt;24,"Same day: under 24 hours",IF($O122&lt;48,"1 day: 24 to under 48 hours",IF($O122&lt;168,"2–6 days: 48 to under 168 hours","7 or more days")))))))</f>
        <v/>
      </c>
      <c r="Q122" s="48">
        <f>IF($A122="","",IF(NOT(ISNUMBER($H122)),"",DATE(YEAR($H122),MONTH($H122),1)))</f>
        <v/>
      </c>
      <c r="R122" s="30">
        <f>IF($A122="","",IF($G122="Canceled",1,0))</f>
        <v/>
      </c>
      <c r="S122" s="30">
        <f>IF($A122="","",IF($G122="No-show",1,0))</f>
        <v/>
      </c>
      <c r="T122" s="30">
        <f>IF($A122="","",IF(AND($G122="Canceled",OR($K122&lt;&gt;"",ISNUMBER($L122))),1,0))</f>
        <v/>
      </c>
      <c r="U122" s="28">
        <f>IF($A122="","",IF(COUNTIF($A$6:$A$505,$A122)&gt;1,"Duplicate Appointment ID",IF($B122="","Clinic is required",IF($G122="","Appointment Status is required",IF(NOT(ISNUMBER($H122)),"Scheduled Start is required",IF(AND($G122="Canceled",$I122=""),"Cancellation Reason is required",IF(AND($G122="Canceled",NOT(ISNUMBER($J122))),"Canceled At is required",IF(AND($G122="Canceled",ISNUMBER($J122),ISNUMBER($H122),$J122&gt;$H122),"Canceled At is after Scheduled Start",IF(AND($G122&lt;&gt;"Canceled",OR($I122&lt;&gt;"",ISNUMBER($J122))),"Cancellation details entered for non-canceled status",IF(AND($K122&lt;&gt;"",NOT(ISNUMBER($L122))),"Rescheduled Start is required",IF(AND(ISNUMBER($L122),$K122=""),"Rescheduled Appointment ID is required",IF(AND($G122="Canceled",$M122=""),"Avoidable Cancellation review is required","")))))))))))</f>
        <v/>
      </c>
    </row>
    <row r="123">
      <c r="A123" s="31" t="n"/>
      <c r="B123" s="31" t="n"/>
      <c r="C123" s="31" t="n"/>
      <c r="D123" s="31" t="n"/>
      <c r="E123" s="31" t="n"/>
      <c r="F123" s="31" t="n"/>
      <c r="G123" s="31" t="n"/>
      <c r="H123" s="49" t="n"/>
      <c r="I123" s="31" t="n"/>
      <c r="J123" s="49" t="n"/>
      <c r="K123" s="31" t="n"/>
      <c r="L123" s="49" t="n"/>
      <c r="M123" s="31" t="n"/>
      <c r="N123" s="33" t="n"/>
      <c r="O123" s="47">
        <f>IF($A123="","",IF(OR($G123&lt;&gt;"Canceled",NOT(ISNUMBER($H123)),NOT(ISNUMBER($J123))),"",($H123-$J123)*24))</f>
        <v/>
      </c>
      <c r="P123" s="28">
        <f>IF($A123="","",IF($G123&lt;&gt;"Canceled","",IF(NOT(ISNUMBER($O123)),"",IF($O123&lt;0,"Invalid timing",IF($O123&lt;24,"Same day: under 24 hours",IF($O123&lt;48,"1 day: 24 to under 48 hours",IF($O123&lt;168,"2–6 days: 48 to under 168 hours","7 or more days")))))))</f>
        <v/>
      </c>
      <c r="Q123" s="48">
        <f>IF($A123="","",IF(NOT(ISNUMBER($H123)),"",DATE(YEAR($H123),MONTH($H123),1)))</f>
        <v/>
      </c>
      <c r="R123" s="30">
        <f>IF($A123="","",IF($G123="Canceled",1,0))</f>
        <v/>
      </c>
      <c r="S123" s="30">
        <f>IF($A123="","",IF($G123="No-show",1,0))</f>
        <v/>
      </c>
      <c r="T123" s="30">
        <f>IF($A123="","",IF(AND($G123="Canceled",OR($K123&lt;&gt;"",ISNUMBER($L123))),1,0))</f>
        <v/>
      </c>
      <c r="U123" s="28">
        <f>IF($A123="","",IF(COUNTIF($A$6:$A$505,$A123)&gt;1,"Duplicate Appointment ID",IF($B123="","Clinic is required",IF($G123="","Appointment Status is required",IF(NOT(ISNUMBER($H123)),"Scheduled Start is required",IF(AND($G123="Canceled",$I123=""),"Cancellation Reason is required",IF(AND($G123="Canceled",NOT(ISNUMBER($J123))),"Canceled At is required",IF(AND($G123="Canceled",ISNUMBER($J123),ISNUMBER($H123),$J123&gt;$H123),"Canceled At is after Scheduled Start",IF(AND($G123&lt;&gt;"Canceled",OR($I123&lt;&gt;"",ISNUMBER($J123))),"Cancellation details entered for non-canceled status",IF(AND($K123&lt;&gt;"",NOT(ISNUMBER($L123))),"Rescheduled Start is required",IF(AND(ISNUMBER($L123),$K123=""),"Rescheduled Appointment ID is required",IF(AND($G123="Canceled",$M123=""),"Avoidable Cancellation review is required","")))))))))))</f>
        <v/>
      </c>
    </row>
    <row r="124">
      <c r="A124" s="24" t="n"/>
      <c r="B124" s="24" t="n"/>
      <c r="C124" s="24" t="n"/>
      <c r="D124" s="24" t="n"/>
      <c r="E124" s="24" t="n"/>
      <c r="F124" s="24" t="n"/>
      <c r="G124" s="24" t="n"/>
      <c r="H124" s="46" t="n"/>
      <c r="I124" s="24" t="n"/>
      <c r="J124" s="46" t="n"/>
      <c r="K124" s="24" t="n"/>
      <c r="L124" s="46" t="n"/>
      <c r="M124" s="24" t="n"/>
      <c r="N124" s="26" t="n"/>
      <c r="O124" s="47">
        <f>IF($A124="","",IF(OR($G124&lt;&gt;"Canceled",NOT(ISNUMBER($H124)),NOT(ISNUMBER($J124))),"",($H124-$J124)*24))</f>
        <v/>
      </c>
      <c r="P124" s="28">
        <f>IF($A124="","",IF($G124&lt;&gt;"Canceled","",IF(NOT(ISNUMBER($O124)),"",IF($O124&lt;0,"Invalid timing",IF($O124&lt;24,"Same day: under 24 hours",IF($O124&lt;48,"1 day: 24 to under 48 hours",IF($O124&lt;168,"2–6 days: 48 to under 168 hours","7 or more days")))))))</f>
        <v/>
      </c>
      <c r="Q124" s="48">
        <f>IF($A124="","",IF(NOT(ISNUMBER($H124)),"",DATE(YEAR($H124),MONTH($H124),1)))</f>
        <v/>
      </c>
      <c r="R124" s="30">
        <f>IF($A124="","",IF($G124="Canceled",1,0))</f>
        <v/>
      </c>
      <c r="S124" s="30">
        <f>IF($A124="","",IF($G124="No-show",1,0))</f>
        <v/>
      </c>
      <c r="T124" s="30">
        <f>IF($A124="","",IF(AND($G124="Canceled",OR($K124&lt;&gt;"",ISNUMBER($L124))),1,0))</f>
        <v/>
      </c>
      <c r="U124" s="28">
        <f>IF($A124="","",IF(COUNTIF($A$6:$A$505,$A124)&gt;1,"Duplicate Appointment ID",IF($B124="","Clinic is required",IF($G124="","Appointment Status is required",IF(NOT(ISNUMBER($H124)),"Scheduled Start is required",IF(AND($G124="Canceled",$I124=""),"Cancellation Reason is required",IF(AND($G124="Canceled",NOT(ISNUMBER($J124))),"Canceled At is required",IF(AND($G124="Canceled",ISNUMBER($J124),ISNUMBER($H124),$J124&gt;$H124),"Canceled At is after Scheduled Start",IF(AND($G124&lt;&gt;"Canceled",OR($I124&lt;&gt;"",ISNUMBER($J124))),"Cancellation details entered for non-canceled status",IF(AND($K124&lt;&gt;"",NOT(ISNUMBER($L124))),"Rescheduled Start is required",IF(AND(ISNUMBER($L124),$K124=""),"Rescheduled Appointment ID is required",IF(AND($G124="Canceled",$M124=""),"Avoidable Cancellation review is required","")))))))))))</f>
        <v/>
      </c>
    </row>
    <row r="125">
      <c r="A125" s="31" t="n"/>
      <c r="B125" s="31" t="n"/>
      <c r="C125" s="31" t="n"/>
      <c r="D125" s="31" t="n"/>
      <c r="E125" s="31" t="n"/>
      <c r="F125" s="31" t="n"/>
      <c r="G125" s="31" t="n"/>
      <c r="H125" s="49" t="n"/>
      <c r="I125" s="31" t="n"/>
      <c r="J125" s="49" t="n"/>
      <c r="K125" s="31" t="n"/>
      <c r="L125" s="49" t="n"/>
      <c r="M125" s="31" t="n"/>
      <c r="N125" s="33" t="n"/>
      <c r="O125" s="47">
        <f>IF($A125="","",IF(OR($G125&lt;&gt;"Canceled",NOT(ISNUMBER($H125)),NOT(ISNUMBER($J125))),"",($H125-$J125)*24))</f>
        <v/>
      </c>
      <c r="P125" s="28">
        <f>IF($A125="","",IF($G125&lt;&gt;"Canceled","",IF(NOT(ISNUMBER($O125)),"",IF($O125&lt;0,"Invalid timing",IF($O125&lt;24,"Same day: under 24 hours",IF($O125&lt;48,"1 day: 24 to under 48 hours",IF($O125&lt;168,"2–6 days: 48 to under 168 hours","7 or more days")))))))</f>
        <v/>
      </c>
      <c r="Q125" s="48">
        <f>IF($A125="","",IF(NOT(ISNUMBER($H125)),"",DATE(YEAR($H125),MONTH($H125),1)))</f>
        <v/>
      </c>
      <c r="R125" s="30">
        <f>IF($A125="","",IF($G125="Canceled",1,0))</f>
        <v/>
      </c>
      <c r="S125" s="30">
        <f>IF($A125="","",IF($G125="No-show",1,0))</f>
        <v/>
      </c>
      <c r="T125" s="30">
        <f>IF($A125="","",IF(AND($G125="Canceled",OR($K125&lt;&gt;"",ISNUMBER($L125))),1,0))</f>
        <v/>
      </c>
      <c r="U125" s="28">
        <f>IF($A125="","",IF(COUNTIF($A$6:$A$505,$A125)&gt;1,"Duplicate Appointment ID",IF($B125="","Clinic is required",IF($G125="","Appointment Status is required",IF(NOT(ISNUMBER($H125)),"Scheduled Start is required",IF(AND($G125="Canceled",$I125=""),"Cancellation Reason is required",IF(AND($G125="Canceled",NOT(ISNUMBER($J125))),"Canceled At is required",IF(AND($G125="Canceled",ISNUMBER($J125),ISNUMBER($H125),$J125&gt;$H125),"Canceled At is after Scheduled Start",IF(AND($G125&lt;&gt;"Canceled",OR($I125&lt;&gt;"",ISNUMBER($J125))),"Cancellation details entered for non-canceled status",IF(AND($K125&lt;&gt;"",NOT(ISNUMBER($L125))),"Rescheduled Start is required",IF(AND(ISNUMBER($L125),$K125=""),"Rescheduled Appointment ID is required",IF(AND($G125="Canceled",$M125=""),"Avoidable Cancellation review is required","")))))))))))</f>
        <v/>
      </c>
    </row>
    <row r="126">
      <c r="A126" s="24" t="n"/>
      <c r="B126" s="24" t="n"/>
      <c r="C126" s="24" t="n"/>
      <c r="D126" s="24" t="n"/>
      <c r="E126" s="24" t="n"/>
      <c r="F126" s="24" t="n"/>
      <c r="G126" s="24" t="n"/>
      <c r="H126" s="46" t="n"/>
      <c r="I126" s="24" t="n"/>
      <c r="J126" s="46" t="n"/>
      <c r="K126" s="24" t="n"/>
      <c r="L126" s="46" t="n"/>
      <c r="M126" s="24" t="n"/>
      <c r="N126" s="26" t="n"/>
      <c r="O126" s="47">
        <f>IF($A126="","",IF(OR($G126&lt;&gt;"Canceled",NOT(ISNUMBER($H126)),NOT(ISNUMBER($J126))),"",($H126-$J126)*24))</f>
        <v/>
      </c>
      <c r="P126" s="28">
        <f>IF($A126="","",IF($G126&lt;&gt;"Canceled","",IF(NOT(ISNUMBER($O126)),"",IF($O126&lt;0,"Invalid timing",IF($O126&lt;24,"Same day: under 24 hours",IF($O126&lt;48,"1 day: 24 to under 48 hours",IF($O126&lt;168,"2–6 days: 48 to under 168 hours","7 or more days")))))))</f>
        <v/>
      </c>
      <c r="Q126" s="48">
        <f>IF($A126="","",IF(NOT(ISNUMBER($H126)),"",DATE(YEAR($H126),MONTH($H126),1)))</f>
        <v/>
      </c>
      <c r="R126" s="30">
        <f>IF($A126="","",IF($G126="Canceled",1,0))</f>
        <v/>
      </c>
      <c r="S126" s="30">
        <f>IF($A126="","",IF($G126="No-show",1,0))</f>
        <v/>
      </c>
      <c r="T126" s="30">
        <f>IF($A126="","",IF(AND($G126="Canceled",OR($K126&lt;&gt;"",ISNUMBER($L126))),1,0))</f>
        <v/>
      </c>
      <c r="U126" s="28">
        <f>IF($A126="","",IF(COUNTIF($A$6:$A$505,$A126)&gt;1,"Duplicate Appointment ID",IF($B126="","Clinic is required",IF($G126="","Appointment Status is required",IF(NOT(ISNUMBER($H126)),"Scheduled Start is required",IF(AND($G126="Canceled",$I126=""),"Cancellation Reason is required",IF(AND($G126="Canceled",NOT(ISNUMBER($J126))),"Canceled At is required",IF(AND($G126="Canceled",ISNUMBER($J126),ISNUMBER($H126),$J126&gt;$H126),"Canceled At is after Scheduled Start",IF(AND($G126&lt;&gt;"Canceled",OR($I126&lt;&gt;"",ISNUMBER($J126))),"Cancellation details entered for non-canceled status",IF(AND($K126&lt;&gt;"",NOT(ISNUMBER($L126))),"Rescheduled Start is required",IF(AND(ISNUMBER($L126),$K126=""),"Rescheduled Appointment ID is required",IF(AND($G126="Canceled",$M126=""),"Avoidable Cancellation review is required","")))))))))))</f>
        <v/>
      </c>
    </row>
    <row r="127">
      <c r="A127" s="31" t="n"/>
      <c r="B127" s="31" t="n"/>
      <c r="C127" s="31" t="n"/>
      <c r="D127" s="31" t="n"/>
      <c r="E127" s="31" t="n"/>
      <c r="F127" s="31" t="n"/>
      <c r="G127" s="31" t="n"/>
      <c r="H127" s="49" t="n"/>
      <c r="I127" s="31" t="n"/>
      <c r="J127" s="49" t="n"/>
      <c r="K127" s="31" t="n"/>
      <c r="L127" s="49" t="n"/>
      <c r="M127" s="31" t="n"/>
      <c r="N127" s="33" t="n"/>
      <c r="O127" s="47">
        <f>IF($A127="","",IF(OR($G127&lt;&gt;"Canceled",NOT(ISNUMBER($H127)),NOT(ISNUMBER($J127))),"",($H127-$J127)*24))</f>
        <v/>
      </c>
      <c r="P127" s="28">
        <f>IF($A127="","",IF($G127&lt;&gt;"Canceled","",IF(NOT(ISNUMBER($O127)),"",IF($O127&lt;0,"Invalid timing",IF($O127&lt;24,"Same day: under 24 hours",IF($O127&lt;48,"1 day: 24 to under 48 hours",IF($O127&lt;168,"2–6 days: 48 to under 168 hours","7 or more days")))))))</f>
        <v/>
      </c>
      <c r="Q127" s="48">
        <f>IF($A127="","",IF(NOT(ISNUMBER($H127)),"",DATE(YEAR($H127),MONTH($H127),1)))</f>
        <v/>
      </c>
      <c r="R127" s="30">
        <f>IF($A127="","",IF($G127="Canceled",1,0))</f>
        <v/>
      </c>
      <c r="S127" s="30">
        <f>IF($A127="","",IF($G127="No-show",1,0))</f>
        <v/>
      </c>
      <c r="T127" s="30">
        <f>IF($A127="","",IF(AND($G127="Canceled",OR($K127&lt;&gt;"",ISNUMBER($L127))),1,0))</f>
        <v/>
      </c>
      <c r="U127" s="28">
        <f>IF($A127="","",IF(COUNTIF($A$6:$A$505,$A127)&gt;1,"Duplicate Appointment ID",IF($B127="","Clinic is required",IF($G127="","Appointment Status is required",IF(NOT(ISNUMBER($H127)),"Scheduled Start is required",IF(AND($G127="Canceled",$I127=""),"Cancellation Reason is required",IF(AND($G127="Canceled",NOT(ISNUMBER($J127))),"Canceled At is required",IF(AND($G127="Canceled",ISNUMBER($J127),ISNUMBER($H127),$J127&gt;$H127),"Canceled At is after Scheduled Start",IF(AND($G127&lt;&gt;"Canceled",OR($I127&lt;&gt;"",ISNUMBER($J127))),"Cancellation details entered for non-canceled status",IF(AND($K127&lt;&gt;"",NOT(ISNUMBER($L127))),"Rescheduled Start is required",IF(AND(ISNUMBER($L127),$K127=""),"Rescheduled Appointment ID is required",IF(AND($G127="Canceled",$M127=""),"Avoidable Cancellation review is required","")))))))))))</f>
        <v/>
      </c>
    </row>
    <row r="128">
      <c r="A128" s="24" t="n"/>
      <c r="B128" s="24" t="n"/>
      <c r="C128" s="24" t="n"/>
      <c r="D128" s="24" t="n"/>
      <c r="E128" s="24" t="n"/>
      <c r="F128" s="24" t="n"/>
      <c r="G128" s="24" t="n"/>
      <c r="H128" s="46" t="n"/>
      <c r="I128" s="24" t="n"/>
      <c r="J128" s="46" t="n"/>
      <c r="K128" s="24" t="n"/>
      <c r="L128" s="46" t="n"/>
      <c r="M128" s="24" t="n"/>
      <c r="N128" s="26" t="n"/>
      <c r="O128" s="47">
        <f>IF($A128="","",IF(OR($G128&lt;&gt;"Canceled",NOT(ISNUMBER($H128)),NOT(ISNUMBER($J128))),"",($H128-$J128)*24))</f>
        <v/>
      </c>
      <c r="P128" s="28">
        <f>IF($A128="","",IF($G128&lt;&gt;"Canceled","",IF(NOT(ISNUMBER($O128)),"",IF($O128&lt;0,"Invalid timing",IF($O128&lt;24,"Same day: under 24 hours",IF($O128&lt;48,"1 day: 24 to under 48 hours",IF($O128&lt;168,"2–6 days: 48 to under 168 hours","7 or more days")))))))</f>
        <v/>
      </c>
      <c r="Q128" s="48">
        <f>IF($A128="","",IF(NOT(ISNUMBER($H128)),"",DATE(YEAR($H128),MONTH($H128),1)))</f>
        <v/>
      </c>
      <c r="R128" s="30">
        <f>IF($A128="","",IF($G128="Canceled",1,0))</f>
        <v/>
      </c>
      <c r="S128" s="30">
        <f>IF($A128="","",IF($G128="No-show",1,0))</f>
        <v/>
      </c>
      <c r="T128" s="30">
        <f>IF($A128="","",IF(AND($G128="Canceled",OR($K128&lt;&gt;"",ISNUMBER($L128))),1,0))</f>
        <v/>
      </c>
      <c r="U128" s="28">
        <f>IF($A128="","",IF(COUNTIF($A$6:$A$505,$A128)&gt;1,"Duplicate Appointment ID",IF($B128="","Clinic is required",IF($G128="","Appointment Status is required",IF(NOT(ISNUMBER($H128)),"Scheduled Start is required",IF(AND($G128="Canceled",$I128=""),"Cancellation Reason is required",IF(AND($G128="Canceled",NOT(ISNUMBER($J128))),"Canceled At is required",IF(AND($G128="Canceled",ISNUMBER($J128),ISNUMBER($H128),$J128&gt;$H128),"Canceled At is after Scheduled Start",IF(AND($G128&lt;&gt;"Canceled",OR($I128&lt;&gt;"",ISNUMBER($J128))),"Cancellation details entered for non-canceled status",IF(AND($K128&lt;&gt;"",NOT(ISNUMBER($L128))),"Rescheduled Start is required",IF(AND(ISNUMBER($L128),$K128=""),"Rescheduled Appointment ID is required",IF(AND($G128="Canceled",$M128=""),"Avoidable Cancellation review is required","")))))))))))</f>
        <v/>
      </c>
    </row>
    <row r="129">
      <c r="A129" s="31" t="n"/>
      <c r="B129" s="31" t="n"/>
      <c r="C129" s="31" t="n"/>
      <c r="D129" s="31" t="n"/>
      <c r="E129" s="31" t="n"/>
      <c r="F129" s="31" t="n"/>
      <c r="G129" s="31" t="n"/>
      <c r="H129" s="49" t="n"/>
      <c r="I129" s="31" t="n"/>
      <c r="J129" s="49" t="n"/>
      <c r="K129" s="31" t="n"/>
      <c r="L129" s="49" t="n"/>
      <c r="M129" s="31" t="n"/>
      <c r="N129" s="33" t="n"/>
      <c r="O129" s="47">
        <f>IF($A129="","",IF(OR($G129&lt;&gt;"Canceled",NOT(ISNUMBER($H129)),NOT(ISNUMBER($J129))),"",($H129-$J129)*24))</f>
        <v/>
      </c>
      <c r="P129" s="28">
        <f>IF($A129="","",IF($G129&lt;&gt;"Canceled","",IF(NOT(ISNUMBER($O129)),"",IF($O129&lt;0,"Invalid timing",IF($O129&lt;24,"Same day: under 24 hours",IF($O129&lt;48,"1 day: 24 to under 48 hours",IF($O129&lt;168,"2–6 days: 48 to under 168 hours","7 or more days")))))))</f>
        <v/>
      </c>
      <c r="Q129" s="48">
        <f>IF($A129="","",IF(NOT(ISNUMBER($H129)),"",DATE(YEAR($H129),MONTH($H129),1)))</f>
        <v/>
      </c>
      <c r="R129" s="30">
        <f>IF($A129="","",IF($G129="Canceled",1,0))</f>
        <v/>
      </c>
      <c r="S129" s="30">
        <f>IF($A129="","",IF($G129="No-show",1,0))</f>
        <v/>
      </c>
      <c r="T129" s="30">
        <f>IF($A129="","",IF(AND($G129="Canceled",OR($K129&lt;&gt;"",ISNUMBER($L129))),1,0))</f>
        <v/>
      </c>
      <c r="U129" s="28">
        <f>IF($A129="","",IF(COUNTIF($A$6:$A$505,$A129)&gt;1,"Duplicate Appointment ID",IF($B129="","Clinic is required",IF($G129="","Appointment Status is required",IF(NOT(ISNUMBER($H129)),"Scheduled Start is required",IF(AND($G129="Canceled",$I129=""),"Cancellation Reason is required",IF(AND($G129="Canceled",NOT(ISNUMBER($J129))),"Canceled At is required",IF(AND($G129="Canceled",ISNUMBER($J129),ISNUMBER($H129),$J129&gt;$H129),"Canceled At is after Scheduled Start",IF(AND($G129&lt;&gt;"Canceled",OR($I129&lt;&gt;"",ISNUMBER($J129))),"Cancellation details entered for non-canceled status",IF(AND($K129&lt;&gt;"",NOT(ISNUMBER($L129))),"Rescheduled Start is required",IF(AND(ISNUMBER($L129),$K129=""),"Rescheduled Appointment ID is required",IF(AND($G129="Canceled",$M129=""),"Avoidable Cancellation review is required","")))))))))))</f>
        <v/>
      </c>
    </row>
    <row r="130">
      <c r="A130" s="24" t="n"/>
      <c r="B130" s="24" t="n"/>
      <c r="C130" s="24" t="n"/>
      <c r="D130" s="24" t="n"/>
      <c r="E130" s="24" t="n"/>
      <c r="F130" s="24" t="n"/>
      <c r="G130" s="24" t="n"/>
      <c r="H130" s="46" t="n"/>
      <c r="I130" s="24" t="n"/>
      <c r="J130" s="46" t="n"/>
      <c r="K130" s="24" t="n"/>
      <c r="L130" s="46" t="n"/>
      <c r="M130" s="24" t="n"/>
      <c r="N130" s="26" t="n"/>
      <c r="O130" s="47">
        <f>IF($A130="","",IF(OR($G130&lt;&gt;"Canceled",NOT(ISNUMBER($H130)),NOT(ISNUMBER($J130))),"",($H130-$J130)*24))</f>
        <v/>
      </c>
      <c r="P130" s="28">
        <f>IF($A130="","",IF($G130&lt;&gt;"Canceled","",IF(NOT(ISNUMBER($O130)),"",IF($O130&lt;0,"Invalid timing",IF($O130&lt;24,"Same day: under 24 hours",IF($O130&lt;48,"1 day: 24 to under 48 hours",IF($O130&lt;168,"2–6 days: 48 to under 168 hours","7 or more days")))))))</f>
        <v/>
      </c>
      <c r="Q130" s="48">
        <f>IF($A130="","",IF(NOT(ISNUMBER($H130)),"",DATE(YEAR($H130),MONTH($H130),1)))</f>
        <v/>
      </c>
      <c r="R130" s="30">
        <f>IF($A130="","",IF($G130="Canceled",1,0))</f>
        <v/>
      </c>
      <c r="S130" s="30">
        <f>IF($A130="","",IF($G130="No-show",1,0))</f>
        <v/>
      </c>
      <c r="T130" s="30">
        <f>IF($A130="","",IF(AND($G130="Canceled",OR($K130&lt;&gt;"",ISNUMBER($L130))),1,0))</f>
        <v/>
      </c>
      <c r="U130" s="28">
        <f>IF($A130="","",IF(COUNTIF($A$6:$A$505,$A130)&gt;1,"Duplicate Appointment ID",IF($B130="","Clinic is required",IF($G130="","Appointment Status is required",IF(NOT(ISNUMBER($H130)),"Scheduled Start is required",IF(AND($G130="Canceled",$I130=""),"Cancellation Reason is required",IF(AND($G130="Canceled",NOT(ISNUMBER($J130))),"Canceled At is required",IF(AND($G130="Canceled",ISNUMBER($J130),ISNUMBER($H130),$J130&gt;$H130),"Canceled At is after Scheduled Start",IF(AND($G130&lt;&gt;"Canceled",OR($I130&lt;&gt;"",ISNUMBER($J130))),"Cancellation details entered for non-canceled status",IF(AND($K130&lt;&gt;"",NOT(ISNUMBER($L130))),"Rescheduled Start is required",IF(AND(ISNUMBER($L130),$K130=""),"Rescheduled Appointment ID is required",IF(AND($G130="Canceled",$M130=""),"Avoidable Cancellation review is required","")))))))))))</f>
        <v/>
      </c>
    </row>
    <row r="131">
      <c r="A131" s="31" t="n"/>
      <c r="B131" s="31" t="n"/>
      <c r="C131" s="31" t="n"/>
      <c r="D131" s="31" t="n"/>
      <c r="E131" s="31" t="n"/>
      <c r="F131" s="31" t="n"/>
      <c r="G131" s="31" t="n"/>
      <c r="H131" s="49" t="n"/>
      <c r="I131" s="31" t="n"/>
      <c r="J131" s="49" t="n"/>
      <c r="K131" s="31" t="n"/>
      <c r="L131" s="49" t="n"/>
      <c r="M131" s="31" t="n"/>
      <c r="N131" s="33" t="n"/>
      <c r="O131" s="47">
        <f>IF($A131="","",IF(OR($G131&lt;&gt;"Canceled",NOT(ISNUMBER($H131)),NOT(ISNUMBER($J131))),"",($H131-$J131)*24))</f>
        <v/>
      </c>
      <c r="P131" s="28">
        <f>IF($A131="","",IF($G131&lt;&gt;"Canceled","",IF(NOT(ISNUMBER($O131)),"",IF($O131&lt;0,"Invalid timing",IF($O131&lt;24,"Same day: under 24 hours",IF($O131&lt;48,"1 day: 24 to under 48 hours",IF($O131&lt;168,"2–6 days: 48 to under 168 hours","7 or more days")))))))</f>
        <v/>
      </c>
      <c r="Q131" s="48">
        <f>IF($A131="","",IF(NOT(ISNUMBER($H131)),"",DATE(YEAR($H131),MONTH($H131),1)))</f>
        <v/>
      </c>
      <c r="R131" s="30">
        <f>IF($A131="","",IF($G131="Canceled",1,0))</f>
        <v/>
      </c>
      <c r="S131" s="30">
        <f>IF($A131="","",IF($G131="No-show",1,0))</f>
        <v/>
      </c>
      <c r="T131" s="30">
        <f>IF($A131="","",IF(AND($G131="Canceled",OR($K131&lt;&gt;"",ISNUMBER($L131))),1,0))</f>
        <v/>
      </c>
      <c r="U131" s="28">
        <f>IF($A131="","",IF(COUNTIF($A$6:$A$505,$A131)&gt;1,"Duplicate Appointment ID",IF($B131="","Clinic is required",IF($G131="","Appointment Status is required",IF(NOT(ISNUMBER($H131)),"Scheduled Start is required",IF(AND($G131="Canceled",$I131=""),"Cancellation Reason is required",IF(AND($G131="Canceled",NOT(ISNUMBER($J131))),"Canceled At is required",IF(AND($G131="Canceled",ISNUMBER($J131),ISNUMBER($H131),$J131&gt;$H131),"Canceled At is after Scheduled Start",IF(AND($G131&lt;&gt;"Canceled",OR($I131&lt;&gt;"",ISNUMBER($J131))),"Cancellation details entered for non-canceled status",IF(AND($K131&lt;&gt;"",NOT(ISNUMBER($L131))),"Rescheduled Start is required",IF(AND(ISNUMBER($L131),$K131=""),"Rescheduled Appointment ID is required",IF(AND($G131="Canceled",$M131=""),"Avoidable Cancellation review is required","")))))))))))</f>
        <v/>
      </c>
    </row>
    <row r="132">
      <c r="A132" s="24" t="n"/>
      <c r="B132" s="24" t="n"/>
      <c r="C132" s="24" t="n"/>
      <c r="D132" s="24" t="n"/>
      <c r="E132" s="24" t="n"/>
      <c r="F132" s="24" t="n"/>
      <c r="G132" s="24" t="n"/>
      <c r="H132" s="46" t="n"/>
      <c r="I132" s="24" t="n"/>
      <c r="J132" s="46" t="n"/>
      <c r="K132" s="24" t="n"/>
      <c r="L132" s="46" t="n"/>
      <c r="M132" s="24" t="n"/>
      <c r="N132" s="26" t="n"/>
      <c r="O132" s="47">
        <f>IF($A132="","",IF(OR($G132&lt;&gt;"Canceled",NOT(ISNUMBER($H132)),NOT(ISNUMBER($J132))),"",($H132-$J132)*24))</f>
        <v/>
      </c>
      <c r="P132" s="28">
        <f>IF($A132="","",IF($G132&lt;&gt;"Canceled","",IF(NOT(ISNUMBER($O132)),"",IF($O132&lt;0,"Invalid timing",IF($O132&lt;24,"Same day: under 24 hours",IF($O132&lt;48,"1 day: 24 to under 48 hours",IF($O132&lt;168,"2–6 days: 48 to under 168 hours","7 or more days")))))))</f>
        <v/>
      </c>
      <c r="Q132" s="48">
        <f>IF($A132="","",IF(NOT(ISNUMBER($H132)),"",DATE(YEAR($H132),MONTH($H132),1)))</f>
        <v/>
      </c>
      <c r="R132" s="30">
        <f>IF($A132="","",IF($G132="Canceled",1,0))</f>
        <v/>
      </c>
      <c r="S132" s="30">
        <f>IF($A132="","",IF($G132="No-show",1,0))</f>
        <v/>
      </c>
      <c r="T132" s="30">
        <f>IF($A132="","",IF(AND($G132="Canceled",OR($K132&lt;&gt;"",ISNUMBER($L132))),1,0))</f>
        <v/>
      </c>
      <c r="U132" s="28">
        <f>IF($A132="","",IF(COUNTIF($A$6:$A$505,$A132)&gt;1,"Duplicate Appointment ID",IF($B132="","Clinic is required",IF($G132="","Appointment Status is required",IF(NOT(ISNUMBER($H132)),"Scheduled Start is required",IF(AND($G132="Canceled",$I132=""),"Cancellation Reason is required",IF(AND($G132="Canceled",NOT(ISNUMBER($J132))),"Canceled At is required",IF(AND($G132="Canceled",ISNUMBER($J132),ISNUMBER($H132),$J132&gt;$H132),"Canceled At is after Scheduled Start",IF(AND($G132&lt;&gt;"Canceled",OR($I132&lt;&gt;"",ISNUMBER($J132))),"Cancellation details entered for non-canceled status",IF(AND($K132&lt;&gt;"",NOT(ISNUMBER($L132))),"Rescheduled Start is required",IF(AND(ISNUMBER($L132),$K132=""),"Rescheduled Appointment ID is required",IF(AND($G132="Canceled",$M132=""),"Avoidable Cancellation review is required","")))))))))))</f>
        <v/>
      </c>
    </row>
    <row r="133">
      <c r="A133" s="31" t="n"/>
      <c r="B133" s="31" t="n"/>
      <c r="C133" s="31" t="n"/>
      <c r="D133" s="31" t="n"/>
      <c r="E133" s="31" t="n"/>
      <c r="F133" s="31" t="n"/>
      <c r="G133" s="31" t="n"/>
      <c r="H133" s="49" t="n"/>
      <c r="I133" s="31" t="n"/>
      <c r="J133" s="49" t="n"/>
      <c r="K133" s="31" t="n"/>
      <c r="L133" s="49" t="n"/>
      <c r="M133" s="31" t="n"/>
      <c r="N133" s="33" t="n"/>
      <c r="O133" s="47">
        <f>IF($A133="","",IF(OR($G133&lt;&gt;"Canceled",NOT(ISNUMBER($H133)),NOT(ISNUMBER($J133))),"",($H133-$J133)*24))</f>
        <v/>
      </c>
      <c r="P133" s="28">
        <f>IF($A133="","",IF($G133&lt;&gt;"Canceled","",IF(NOT(ISNUMBER($O133)),"",IF($O133&lt;0,"Invalid timing",IF($O133&lt;24,"Same day: under 24 hours",IF($O133&lt;48,"1 day: 24 to under 48 hours",IF($O133&lt;168,"2–6 days: 48 to under 168 hours","7 or more days")))))))</f>
        <v/>
      </c>
      <c r="Q133" s="48">
        <f>IF($A133="","",IF(NOT(ISNUMBER($H133)),"",DATE(YEAR($H133),MONTH($H133),1)))</f>
        <v/>
      </c>
      <c r="R133" s="30">
        <f>IF($A133="","",IF($G133="Canceled",1,0))</f>
        <v/>
      </c>
      <c r="S133" s="30">
        <f>IF($A133="","",IF($G133="No-show",1,0))</f>
        <v/>
      </c>
      <c r="T133" s="30">
        <f>IF($A133="","",IF(AND($G133="Canceled",OR($K133&lt;&gt;"",ISNUMBER($L133))),1,0))</f>
        <v/>
      </c>
      <c r="U133" s="28">
        <f>IF($A133="","",IF(COUNTIF($A$6:$A$505,$A133)&gt;1,"Duplicate Appointment ID",IF($B133="","Clinic is required",IF($G133="","Appointment Status is required",IF(NOT(ISNUMBER($H133)),"Scheduled Start is required",IF(AND($G133="Canceled",$I133=""),"Cancellation Reason is required",IF(AND($G133="Canceled",NOT(ISNUMBER($J133))),"Canceled At is required",IF(AND($G133="Canceled",ISNUMBER($J133),ISNUMBER($H133),$J133&gt;$H133),"Canceled At is after Scheduled Start",IF(AND($G133&lt;&gt;"Canceled",OR($I133&lt;&gt;"",ISNUMBER($J133))),"Cancellation details entered for non-canceled status",IF(AND($K133&lt;&gt;"",NOT(ISNUMBER($L133))),"Rescheduled Start is required",IF(AND(ISNUMBER($L133),$K133=""),"Rescheduled Appointment ID is required",IF(AND($G133="Canceled",$M133=""),"Avoidable Cancellation review is required","")))))))))))</f>
        <v/>
      </c>
    </row>
    <row r="134">
      <c r="A134" s="24" t="n"/>
      <c r="B134" s="24" t="n"/>
      <c r="C134" s="24" t="n"/>
      <c r="D134" s="24" t="n"/>
      <c r="E134" s="24" t="n"/>
      <c r="F134" s="24" t="n"/>
      <c r="G134" s="24" t="n"/>
      <c r="H134" s="46" t="n"/>
      <c r="I134" s="24" t="n"/>
      <c r="J134" s="46" t="n"/>
      <c r="K134" s="24" t="n"/>
      <c r="L134" s="46" t="n"/>
      <c r="M134" s="24" t="n"/>
      <c r="N134" s="26" t="n"/>
      <c r="O134" s="47">
        <f>IF($A134="","",IF(OR($G134&lt;&gt;"Canceled",NOT(ISNUMBER($H134)),NOT(ISNUMBER($J134))),"",($H134-$J134)*24))</f>
        <v/>
      </c>
      <c r="P134" s="28">
        <f>IF($A134="","",IF($G134&lt;&gt;"Canceled","",IF(NOT(ISNUMBER($O134)),"",IF($O134&lt;0,"Invalid timing",IF($O134&lt;24,"Same day: under 24 hours",IF($O134&lt;48,"1 day: 24 to under 48 hours",IF($O134&lt;168,"2–6 days: 48 to under 168 hours","7 or more days")))))))</f>
        <v/>
      </c>
      <c r="Q134" s="48">
        <f>IF($A134="","",IF(NOT(ISNUMBER($H134)),"",DATE(YEAR($H134),MONTH($H134),1)))</f>
        <v/>
      </c>
      <c r="R134" s="30">
        <f>IF($A134="","",IF($G134="Canceled",1,0))</f>
        <v/>
      </c>
      <c r="S134" s="30">
        <f>IF($A134="","",IF($G134="No-show",1,0))</f>
        <v/>
      </c>
      <c r="T134" s="30">
        <f>IF($A134="","",IF(AND($G134="Canceled",OR($K134&lt;&gt;"",ISNUMBER($L134))),1,0))</f>
        <v/>
      </c>
      <c r="U134" s="28">
        <f>IF($A134="","",IF(COUNTIF($A$6:$A$505,$A134)&gt;1,"Duplicate Appointment ID",IF($B134="","Clinic is required",IF($G134="","Appointment Status is required",IF(NOT(ISNUMBER($H134)),"Scheduled Start is required",IF(AND($G134="Canceled",$I134=""),"Cancellation Reason is required",IF(AND($G134="Canceled",NOT(ISNUMBER($J134))),"Canceled At is required",IF(AND($G134="Canceled",ISNUMBER($J134),ISNUMBER($H134),$J134&gt;$H134),"Canceled At is after Scheduled Start",IF(AND($G134&lt;&gt;"Canceled",OR($I134&lt;&gt;"",ISNUMBER($J134))),"Cancellation details entered for non-canceled status",IF(AND($K134&lt;&gt;"",NOT(ISNUMBER($L134))),"Rescheduled Start is required",IF(AND(ISNUMBER($L134),$K134=""),"Rescheduled Appointment ID is required",IF(AND($G134="Canceled",$M134=""),"Avoidable Cancellation review is required","")))))))))))</f>
        <v/>
      </c>
    </row>
    <row r="135">
      <c r="A135" s="31" t="n"/>
      <c r="B135" s="31" t="n"/>
      <c r="C135" s="31" t="n"/>
      <c r="D135" s="31" t="n"/>
      <c r="E135" s="31" t="n"/>
      <c r="F135" s="31" t="n"/>
      <c r="G135" s="31" t="n"/>
      <c r="H135" s="49" t="n"/>
      <c r="I135" s="31" t="n"/>
      <c r="J135" s="49" t="n"/>
      <c r="K135" s="31" t="n"/>
      <c r="L135" s="49" t="n"/>
      <c r="M135" s="31" t="n"/>
      <c r="N135" s="33" t="n"/>
      <c r="O135" s="47">
        <f>IF($A135="","",IF(OR($G135&lt;&gt;"Canceled",NOT(ISNUMBER($H135)),NOT(ISNUMBER($J135))),"",($H135-$J135)*24))</f>
        <v/>
      </c>
      <c r="P135" s="28">
        <f>IF($A135="","",IF($G135&lt;&gt;"Canceled","",IF(NOT(ISNUMBER($O135)),"",IF($O135&lt;0,"Invalid timing",IF($O135&lt;24,"Same day: under 24 hours",IF($O135&lt;48,"1 day: 24 to under 48 hours",IF($O135&lt;168,"2–6 days: 48 to under 168 hours","7 or more days")))))))</f>
        <v/>
      </c>
      <c r="Q135" s="48">
        <f>IF($A135="","",IF(NOT(ISNUMBER($H135)),"",DATE(YEAR($H135),MONTH($H135),1)))</f>
        <v/>
      </c>
      <c r="R135" s="30">
        <f>IF($A135="","",IF($G135="Canceled",1,0))</f>
        <v/>
      </c>
      <c r="S135" s="30">
        <f>IF($A135="","",IF($G135="No-show",1,0))</f>
        <v/>
      </c>
      <c r="T135" s="30">
        <f>IF($A135="","",IF(AND($G135="Canceled",OR($K135&lt;&gt;"",ISNUMBER($L135))),1,0))</f>
        <v/>
      </c>
      <c r="U135" s="28">
        <f>IF($A135="","",IF(COUNTIF($A$6:$A$505,$A135)&gt;1,"Duplicate Appointment ID",IF($B135="","Clinic is required",IF($G135="","Appointment Status is required",IF(NOT(ISNUMBER($H135)),"Scheduled Start is required",IF(AND($G135="Canceled",$I135=""),"Cancellation Reason is required",IF(AND($G135="Canceled",NOT(ISNUMBER($J135))),"Canceled At is required",IF(AND($G135="Canceled",ISNUMBER($J135),ISNUMBER($H135),$J135&gt;$H135),"Canceled At is after Scheduled Start",IF(AND($G135&lt;&gt;"Canceled",OR($I135&lt;&gt;"",ISNUMBER($J135))),"Cancellation details entered for non-canceled status",IF(AND($K135&lt;&gt;"",NOT(ISNUMBER($L135))),"Rescheduled Start is required",IF(AND(ISNUMBER($L135),$K135=""),"Rescheduled Appointment ID is required",IF(AND($G135="Canceled",$M135=""),"Avoidable Cancellation review is required","")))))))))))</f>
        <v/>
      </c>
    </row>
    <row r="136">
      <c r="A136" s="24" t="n"/>
      <c r="B136" s="24" t="n"/>
      <c r="C136" s="24" t="n"/>
      <c r="D136" s="24" t="n"/>
      <c r="E136" s="24" t="n"/>
      <c r="F136" s="24" t="n"/>
      <c r="G136" s="24" t="n"/>
      <c r="H136" s="46" t="n"/>
      <c r="I136" s="24" t="n"/>
      <c r="J136" s="46" t="n"/>
      <c r="K136" s="24" t="n"/>
      <c r="L136" s="46" t="n"/>
      <c r="M136" s="24" t="n"/>
      <c r="N136" s="26" t="n"/>
      <c r="O136" s="47">
        <f>IF($A136="","",IF(OR($G136&lt;&gt;"Canceled",NOT(ISNUMBER($H136)),NOT(ISNUMBER($J136))),"",($H136-$J136)*24))</f>
        <v/>
      </c>
      <c r="P136" s="28">
        <f>IF($A136="","",IF($G136&lt;&gt;"Canceled","",IF(NOT(ISNUMBER($O136)),"",IF($O136&lt;0,"Invalid timing",IF($O136&lt;24,"Same day: under 24 hours",IF($O136&lt;48,"1 day: 24 to under 48 hours",IF($O136&lt;168,"2–6 days: 48 to under 168 hours","7 or more days")))))))</f>
        <v/>
      </c>
      <c r="Q136" s="48">
        <f>IF($A136="","",IF(NOT(ISNUMBER($H136)),"",DATE(YEAR($H136),MONTH($H136),1)))</f>
        <v/>
      </c>
      <c r="R136" s="30">
        <f>IF($A136="","",IF($G136="Canceled",1,0))</f>
        <v/>
      </c>
      <c r="S136" s="30">
        <f>IF($A136="","",IF($G136="No-show",1,0))</f>
        <v/>
      </c>
      <c r="T136" s="30">
        <f>IF($A136="","",IF(AND($G136="Canceled",OR($K136&lt;&gt;"",ISNUMBER($L136))),1,0))</f>
        <v/>
      </c>
      <c r="U136" s="28">
        <f>IF($A136="","",IF(COUNTIF($A$6:$A$505,$A136)&gt;1,"Duplicate Appointment ID",IF($B136="","Clinic is required",IF($G136="","Appointment Status is required",IF(NOT(ISNUMBER($H136)),"Scheduled Start is required",IF(AND($G136="Canceled",$I136=""),"Cancellation Reason is required",IF(AND($G136="Canceled",NOT(ISNUMBER($J136))),"Canceled At is required",IF(AND($G136="Canceled",ISNUMBER($J136),ISNUMBER($H136),$J136&gt;$H136),"Canceled At is after Scheduled Start",IF(AND($G136&lt;&gt;"Canceled",OR($I136&lt;&gt;"",ISNUMBER($J136))),"Cancellation details entered for non-canceled status",IF(AND($K136&lt;&gt;"",NOT(ISNUMBER($L136))),"Rescheduled Start is required",IF(AND(ISNUMBER($L136),$K136=""),"Rescheduled Appointment ID is required",IF(AND($G136="Canceled",$M136=""),"Avoidable Cancellation review is required","")))))))))))</f>
        <v/>
      </c>
    </row>
    <row r="137">
      <c r="A137" s="31" t="n"/>
      <c r="B137" s="31" t="n"/>
      <c r="C137" s="31" t="n"/>
      <c r="D137" s="31" t="n"/>
      <c r="E137" s="31" t="n"/>
      <c r="F137" s="31" t="n"/>
      <c r="G137" s="31" t="n"/>
      <c r="H137" s="49" t="n"/>
      <c r="I137" s="31" t="n"/>
      <c r="J137" s="49" t="n"/>
      <c r="K137" s="31" t="n"/>
      <c r="L137" s="49" t="n"/>
      <c r="M137" s="31" t="n"/>
      <c r="N137" s="33" t="n"/>
      <c r="O137" s="47">
        <f>IF($A137="","",IF(OR($G137&lt;&gt;"Canceled",NOT(ISNUMBER($H137)),NOT(ISNUMBER($J137))),"",($H137-$J137)*24))</f>
        <v/>
      </c>
      <c r="P137" s="28">
        <f>IF($A137="","",IF($G137&lt;&gt;"Canceled","",IF(NOT(ISNUMBER($O137)),"",IF($O137&lt;0,"Invalid timing",IF($O137&lt;24,"Same day: under 24 hours",IF($O137&lt;48,"1 day: 24 to under 48 hours",IF($O137&lt;168,"2–6 days: 48 to under 168 hours","7 or more days")))))))</f>
        <v/>
      </c>
      <c r="Q137" s="48">
        <f>IF($A137="","",IF(NOT(ISNUMBER($H137)),"",DATE(YEAR($H137),MONTH($H137),1)))</f>
        <v/>
      </c>
      <c r="R137" s="30">
        <f>IF($A137="","",IF($G137="Canceled",1,0))</f>
        <v/>
      </c>
      <c r="S137" s="30">
        <f>IF($A137="","",IF($G137="No-show",1,0))</f>
        <v/>
      </c>
      <c r="T137" s="30">
        <f>IF($A137="","",IF(AND($G137="Canceled",OR($K137&lt;&gt;"",ISNUMBER($L137))),1,0))</f>
        <v/>
      </c>
      <c r="U137" s="28">
        <f>IF($A137="","",IF(COUNTIF($A$6:$A$505,$A137)&gt;1,"Duplicate Appointment ID",IF($B137="","Clinic is required",IF($G137="","Appointment Status is required",IF(NOT(ISNUMBER($H137)),"Scheduled Start is required",IF(AND($G137="Canceled",$I137=""),"Cancellation Reason is required",IF(AND($G137="Canceled",NOT(ISNUMBER($J137))),"Canceled At is required",IF(AND($G137="Canceled",ISNUMBER($J137),ISNUMBER($H137),$J137&gt;$H137),"Canceled At is after Scheduled Start",IF(AND($G137&lt;&gt;"Canceled",OR($I137&lt;&gt;"",ISNUMBER($J137))),"Cancellation details entered for non-canceled status",IF(AND($K137&lt;&gt;"",NOT(ISNUMBER($L137))),"Rescheduled Start is required",IF(AND(ISNUMBER($L137),$K137=""),"Rescheduled Appointment ID is required",IF(AND($G137="Canceled",$M137=""),"Avoidable Cancellation review is required","")))))))))))</f>
        <v/>
      </c>
    </row>
    <row r="138">
      <c r="A138" s="24" t="n"/>
      <c r="B138" s="24" t="n"/>
      <c r="C138" s="24" t="n"/>
      <c r="D138" s="24" t="n"/>
      <c r="E138" s="24" t="n"/>
      <c r="F138" s="24" t="n"/>
      <c r="G138" s="24" t="n"/>
      <c r="H138" s="46" t="n"/>
      <c r="I138" s="24" t="n"/>
      <c r="J138" s="46" t="n"/>
      <c r="K138" s="24" t="n"/>
      <c r="L138" s="46" t="n"/>
      <c r="M138" s="24" t="n"/>
      <c r="N138" s="26" t="n"/>
      <c r="O138" s="47">
        <f>IF($A138="","",IF(OR($G138&lt;&gt;"Canceled",NOT(ISNUMBER($H138)),NOT(ISNUMBER($J138))),"",($H138-$J138)*24))</f>
        <v/>
      </c>
      <c r="P138" s="28">
        <f>IF($A138="","",IF($G138&lt;&gt;"Canceled","",IF(NOT(ISNUMBER($O138)),"",IF($O138&lt;0,"Invalid timing",IF($O138&lt;24,"Same day: under 24 hours",IF($O138&lt;48,"1 day: 24 to under 48 hours",IF($O138&lt;168,"2–6 days: 48 to under 168 hours","7 or more days")))))))</f>
        <v/>
      </c>
      <c r="Q138" s="48">
        <f>IF($A138="","",IF(NOT(ISNUMBER($H138)),"",DATE(YEAR($H138),MONTH($H138),1)))</f>
        <v/>
      </c>
      <c r="R138" s="30">
        <f>IF($A138="","",IF($G138="Canceled",1,0))</f>
        <v/>
      </c>
      <c r="S138" s="30">
        <f>IF($A138="","",IF($G138="No-show",1,0))</f>
        <v/>
      </c>
      <c r="T138" s="30">
        <f>IF($A138="","",IF(AND($G138="Canceled",OR($K138&lt;&gt;"",ISNUMBER($L138))),1,0))</f>
        <v/>
      </c>
      <c r="U138" s="28">
        <f>IF($A138="","",IF(COUNTIF($A$6:$A$505,$A138)&gt;1,"Duplicate Appointment ID",IF($B138="","Clinic is required",IF($G138="","Appointment Status is required",IF(NOT(ISNUMBER($H138)),"Scheduled Start is required",IF(AND($G138="Canceled",$I138=""),"Cancellation Reason is required",IF(AND($G138="Canceled",NOT(ISNUMBER($J138))),"Canceled At is required",IF(AND($G138="Canceled",ISNUMBER($J138),ISNUMBER($H138),$J138&gt;$H138),"Canceled At is after Scheduled Start",IF(AND($G138&lt;&gt;"Canceled",OR($I138&lt;&gt;"",ISNUMBER($J138))),"Cancellation details entered for non-canceled status",IF(AND($K138&lt;&gt;"",NOT(ISNUMBER($L138))),"Rescheduled Start is required",IF(AND(ISNUMBER($L138),$K138=""),"Rescheduled Appointment ID is required",IF(AND($G138="Canceled",$M138=""),"Avoidable Cancellation review is required","")))))))))))</f>
        <v/>
      </c>
    </row>
    <row r="139">
      <c r="A139" s="31" t="n"/>
      <c r="B139" s="31" t="n"/>
      <c r="C139" s="31" t="n"/>
      <c r="D139" s="31" t="n"/>
      <c r="E139" s="31" t="n"/>
      <c r="F139" s="31" t="n"/>
      <c r="G139" s="31" t="n"/>
      <c r="H139" s="49" t="n"/>
      <c r="I139" s="31" t="n"/>
      <c r="J139" s="49" t="n"/>
      <c r="K139" s="31" t="n"/>
      <c r="L139" s="49" t="n"/>
      <c r="M139" s="31" t="n"/>
      <c r="N139" s="33" t="n"/>
      <c r="O139" s="47">
        <f>IF($A139="","",IF(OR($G139&lt;&gt;"Canceled",NOT(ISNUMBER($H139)),NOT(ISNUMBER($J139))),"",($H139-$J139)*24))</f>
        <v/>
      </c>
      <c r="P139" s="28">
        <f>IF($A139="","",IF($G139&lt;&gt;"Canceled","",IF(NOT(ISNUMBER($O139)),"",IF($O139&lt;0,"Invalid timing",IF($O139&lt;24,"Same day: under 24 hours",IF($O139&lt;48,"1 day: 24 to under 48 hours",IF($O139&lt;168,"2–6 days: 48 to under 168 hours","7 or more days")))))))</f>
        <v/>
      </c>
      <c r="Q139" s="48">
        <f>IF($A139="","",IF(NOT(ISNUMBER($H139)),"",DATE(YEAR($H139),MONTH($H139),1)))</f>
        <v/>
      </c>
      <c r="R139" s="30">
        <f>IF($A139="","",IF($G139="Canceled",1,0))</f>
        <v/>
      </c>
      <c r="S139" s="30">
        <f>IF($A139="","",IF($G139="No-show",1,0))</f>
        <v/>
      </c>
      <c r="T139" s="30">
        <f>IF($A139="","",IF(AND($G139="Canceled",OR($K139&lt;&gt;"",ISNUMBER($L139))),1,0))</f>
        <v/>
      </c>
      <c r="U139" s="28">
        <f>IF($A139="","",IF(COUNTIF($A$6:$A$505,$A139)&gt;1,"Duplicate Appointment ID",IF($B139="","Clinic is required",IF($G139="","Appointment Status is required",IF(NOT(ISNUMBER($H139)),"Scheduled Start is required",IF(AND($G139="Canceled",$I139=""),"Cancellation Reason is required",IF(AND($G139="Canceled",NOT(ISNUMBER($J139))),"Canceled At is required",IF(AND($G139="Canceled",ISNUMBER($J139),ISNUMBER($H139),$J139&gt;$H139),"Canceled At is after Scheduled Start",IF(AND($G139&lt;&gt;"Canceled",OR($I139&lt;&gt;"",ISNUMBER($J139))),"Cancellation details entered for non-canceled status",IF(AND($K139&lt;&gt;"",NOT(ISNUMBER($L139))),"Rescheduled Start is required",IF(AND(ISNUMBER($L139),$K139=""),"Rescheduled Appointment ID is required",IF(AND($G139="Canceled",$M139=""),"Avoidable Cancellation review is required","")))))))))))</f>
        <v/>
      </c>
    </row>
    <row r="140">
      <c r="A140" s="24" t="n"/>
      <c r="B140" s="24" t="n"/>
      <c r="C140" s="24" t="n"/>
      <c r="D140" s="24" t="n"/>
      <c r="E140" s="24" t="n"/>
      <c r="F140" s="24" t="n"/>
      <c r="G140" s="24" t="n"/>
      <c r="H140" s="46" t="n"/>
      <c r="I140" s="24" t="n"/>
      <c r="J140" s="46" t="n"/>
      <c r="K140" s="24" t="n"/>
      <c r="L140" s="46" t="n"/>
      <c r="M140" s="24" t="n"/>
      <c r="N140" s="26" t="n"/>
      <c r="O140" s="47">
        <f>IF($A140="","",IF(OR($G140&lt;&gt;"Canceled",NOT(ISNUMBER($H140)),NOT(ISNUMBER($J140))),"",($H140-$J140)*24))</f>
        <v/>
      </c>
      <c r="P140" s="28">
        <f>IF($A140="","",IF($G140&lt;&gt;"Canceled","",IF(NOT(ISNUMBER($O140)),"",IF($O140&lt;0,"Invalid timing",IF($O140&lt;24,"Same day: under 24 hours",IF($O140&lt;48,"1 day: 24 to under 48 hours",IF($O140&lt;168,"2–6 days: 48 to under 168 hours","7 or more days")))))))</f>
        <v/>
      </c>
      <c r="Q140" s="48">
        <f>IF($A140="","",IF(NOT(ISNUMBER($H140)),"",DATE(YEAR($H140),MONTH($H140),1)))</f>
        <v/>
      </c>
      <c r="R140" s="30">
        <f>IF($A140="","",IF($G140="Canceled",1,0))</f>
        <v/>
      </c>
      <c r="S140" s="30">
        <f>IF($A140="","",IF($G140="No-show",1,0))</f>
        <v/>
      </c>
      <c r="T140" s="30">
        <f>IF($A140="","",IF(AND($G140="Canceled",OR($K140&lt;&gt;"",ISNUMBER($L140))),1,0))</f>
        <v/>
      </c>
      <c r="U140" s="28">
        <f>IF($A140="","",IF(COUNTIF($A$6:$A$505,$A140)&gt;1,"Duplicate Appointment ID",IF($B140="","Clinic is required",IF($G140="","Appointment Status is required",IF(NOT(ISNUMBER($H140)),"Scheduled Start is required",IF(AND($G140="Canceled",$I140=""),"Cancellation Reason is required",IF(AND($G140="Canceled",NOT(ISNUMBER($J140))),"Canceled At is required",IF(AND($G140="Canceled",ISNUMBER($J140),ISNUMBER($H140),$J140&gt;$H140),"Canceled At is after Scheduled Start",IF(AND($G140&lt;&gt;"Canceled",OR($I140&lt;&gt;"",ISNUMBER($J140))),"Cancellation details entered for non-canceled status",IF(AND($K140&lt;&gt;"",NOT(ISNUMBER($L140))),"Rescheduled Start is required",IF(AND(ISNUMBER($L140),$K140=""),"Rescheduled Appointment ID is required",IF(AND($G140="Canceled",$M140=""),"Avoidable Cancellation review is required","")))))))))))</f>
        <v/>
      </c>
    </row>
    <row r="141">
      <c r="A141" s="31" t="n"/>
      <c r="B141" s="31" t="n"/>
      <c r="C141" s="31" t="n"/>
      <c r="D141" s="31" t="n"/>
      <c r="E141" s="31" t="n"/>
      <c r="F141" s="31" t="n"/>
      <c r="G141" s="31" t="n"/>
      <c r="H141" s="49" t="n"/>
      <c r="I141" s="31" t="n"/>
      <c r="J141" s="49" t="n"/>
      <c r="K141" s="31" t="n"/>
      <c r="L141" s="49" t="n"/>
      <c r="M141" s="31" t="n"/>
      <c r="N141" s="33" t="n"/>
      <c r="O141" s="47">
        <f>IF($A141="","",IF(OR($G141&lt;&gt;"Canceled",NOT(ISNUMBER($H141)),NOT(ISNUMBER($J141))),"",($H141-$J141)*24))</f>
        <v/>
      </c>
      <c r="P141" s="28">
        <f>IF($A141="","",IF($G141&lt;&gt;"Canceled","",IF(NOT(ISNUMBER($O141)),"",IF($O141&lt;0,"Invalid timing",IF($O141&lt;24,"Same day: under 24 hours",IF($O141&lt;48,"1 day: 24 to under 48 hours",IF($O141&lt;168,"2–6 days: 48 to under 168 hours","7 or more days")))))))</f>
        <v/>
      </c>
      <c r="Q141" s="48">
        <f>IF($A141="","",IF(NOT(ISNUMBER($H141)),"",DATE(YEAR($H141),MONTH($H141),1)))</f>
        <v/>
      </c>
      <c r="R141" s="30">
        <f>IF($A141="","",IF($G141="Canceled",1,0))</f>
        <v/>
      </c>
      <c r="S141" s="30">
        <f>IF($A141="","",IF($G141="No-show",1,0))</f>
        <v/>
      </c>
      <c r="T141" s="30">
        <f>IF($A141="","",IF(AND($G141="Canceled",OR($K141&lt;&gt;"",ISNUMBER($L141))),1,0))</f>
        <v/>
      </c>
      <c r="U141" s="28">
        <f>IF($A141="","",IF(COUNTIF($A$6:$A$505,$A141)&gt;1,"Duplicate Appointment ID",IF($B141="","Clinic is required",IF($G141="","Appointment Status is required",IF(NOT(ISNUMBER($H141)),"Scheduled Start is required",IF(AND($G141="Canceled",$I141=""),"Cancellation Reason is required",IF(AND($G141="Canceled",NOT(ISNUMBER($J141))),"Canceled At is required",IF(AND($G141="Canceled",ISNUMBER($J141),ISNUMBER($H141),$J141&gt;$H141),"Canceled At is after Scheduled Start",IF(AND($G141&lt;&gt;"Canceled",OR($I141&lt;&gt;"",ISNUMBER($J141))),"Cancellation details entered for non-canceled status",IF(AND($K141&lt;&gt;"",NOT(ISNUMBER($L141))),"Rescheduled Start is required",IF(AND(ISNUMBER($L141),$K141=""),"Rescheduled Appointment ID is required",IF(AND($G141="Canceled",$M141=""),"Avoidable Cancellation review is required","")))))))))))</f>
        <v/>
      </c>
    </row>
    <row r="142">
      <c r="A142" s="24" t="n"/>
      <c r="B142" s="24" t="n"/>
      <c r="C142" s="24" t="n"/>
      <c r="D142" s="24" t="n"/>
      <c r="E142" s="24" t="n"/>
      <c r="F142" s="24" t="n"/>
      <c r="G142" s="24" t="n"/>
      <c r="H142" s="46" t="n"/>
      <c r="I142" s="24" t="n"/>
      <c r="J142" s="46" t="n"/>
      <c r="K142" s="24" t="n"/>
      <c r="L142" s="46" t="n"/>
      <c r="M142" s="24" t="n"/>
      <c r="N142" s="26" t="n"/>
      <c r="O142" s="47">
        <f>IF($A142="","",IF(OR($G142&lt;&gt;"Canceled",NOT(ISNUMBER($H142)),NOT(ISNUMBER($J142))),"",($H142-$J142)*24))</f>
        <v/>
      </c>
      <c r="P142" s="28">
        <f>IF($A142="","",IF($G142&lt;&gt;"Canceled","",IF(NOT(ISNUMBER($O142)),"",IF($O142&lt;0,"Invalid timing",IF($O142&lt;24,"Same day: under 24 hours",IF($O142&lt;48,"1 day: 24 to under 48 hours",IF($O142&lt;168,"2–6 days: 48 to under 168 hours","7 or more days")))))))</f>
        <v/>
      </c>
      <c r="Q142" s="48">
        <f>IF($A142="","",IF(NOT(ISNUMBER($H142)),"",DATE(YEAR($H142),MONTH($H142),1)))</f>
        <v/>
      </c>
      <c r="R142" s="30">
        <f>IF($A142="","",IF($G142="Canceled",1,0))</f>
        <v/>
      </c>
      <c r="S142" s="30">
        <f>IF($A142="","",IF($G142="No-show",1,0))</f>
        <v/>
      </c>
      <c r="T142" s="30">
        <f>IF($A142="","",IF(AND($G142="Canceled",OR($K142&lt;&gt;"",ISNUMBER($L142))),1,0))</f>
        <v/>
      </c>
      <c r="U142" s="28">
        <f>IF($A142="","",IF(COUNTIF($A$6:$A$505,$A142)&gt;1,"Duplicate Appointment ID",IF($B142="","Clinic is required",IF($G142="","Appointment Status is required",IF(NOT(ISNUMBER($H142)),"Scheduled Start is required",IF(AND($G142="Canceled",$I142=""),"Cancellation Reason is required",IF(AND($G142="Canceled",NOT(ISNUMBER($J142))),"Canceled At is required",IF(AND($G142="Canceled",ISNUMBER($J142),ISNUMBER($H142),$J142&gt;$H142),"Canceled At is after Scheduled Start",IF(AND($G142&lt;&gt;"Canceled",OR($I142&lt;&gt;"",ISNUMBER($J142))),"Cancellation details entered for non-canceled status",IF(AND($K142&lt;&gt;"",NOT(ISNUMBER($L142))),"Rescheduled Start is required",IF(AND(ISNUMBER($L142),$K142=""),"Rescheduled Appointment ID is required",IF(AND($G142="Canceled",$M142=""),"Avoidable Cancellation review is required","")))))))))))</f>
        <v/>
      </c>
    </row>
    <row r="143">
      <c r="A143" s="31" t="n"/>
      <c r="B143" s="31" t="n"/>
      <c r="C143" s="31" t="n"/>
      <c r="D143" s="31" t="n"/>
      <c r="E143" s="31" t="n"/>
      <c r="F143" s="31" t="n"/>
      <c r="G143" s="31" t="n"/>
      <c r="H143" s="49" t="n"/>
      <c r="I143" s="31" t="n"/>
      <c r="J143" s="49" t="n"/>
      <c r="K143" s="31" t="n"/>
      <c r="L143" s="49" t="n"/>
      <c r="M143" s="31" t="n"/>
      <c r="N143" s="33" t="n"/>
      <c r="O143" s="47">
        <f>IF($A143="","",IF(OR($G143&lt;&gt;"Canceled",NOT(ISNUMBER($H143)),NOT(ISNUMBER($J143))),"",($H143-$J143)*24))</f>
        <v/>
      </c>
      <c r="P143" s="28">
        <f>IF($A143="","",IF($G143&lt;&gt;"Canceled","",IF(NOT(ISNUMBER($O143)),"",IF($O143&lt;0,"Invalid timing",IF($O143&lt;24,"Same day: under 24 hours",IF($O143&lt;48,"1 day: 24 to under 48 hours",IF($O143&lt;168,"2–6 days: 48 to under 168 hours","7 or more days")))))))</f>
        <v/>
      </c>
      <c r="Q143" s="48">
        <f>IF($A143="","",IF(NOT(ISNUMBER($H143)),"",DATE(YEAR($H143),MONTH($H143),1)))</f>
        <v/>
      </c>
      <c r="R143" s="30">
        <f>IF($A143="","",IF($G143="Canceled",1,0))</f>
        <v/>
      </c>
      <c r="S143" s="30">
        <f>IF($A143="","",IF($G143="No-show",1,0))</f>
        <v/>
      </c>
      <c r="T143" s="30">
        <f>IF($A143="","",IF(AND($G143="Canceled",OR($K143&lt;&gt;"",ISNUMBER($L143))),1,0))</f>
        <v/>
      </c>
      <c r="U143" s="28">
        <f>IF($A143="","",IF(COUNTIF($A$6:$A$505,$A143)&gt;1,"Duplicate Appointment ID",IF($B143="","Clinic is required",IF($G143="","Appointment Status is required",IF(NOT(ISNUMBER($H143)),"Scheduled Start is required",IF(AND($G143="Canceled",$I143=""),"Cancellation Reason is required",IF(AND($G143="Canceled",NOT(ISNUMBER($J143))),"Canceled At is required",IF(AND($G143="Canceled",ISNUMBER($J143),ISNUMBER($H143),$J143&gt;$H143),"Canceled At is after Scheduled Start",IF(AND($G143&lt;&gt;"Canceled",OR($I143&lt;&gt;"",ISNUMBER($J143))),"Cancellation details entered for non-canceled status",IF(AND($K143&lt;&gt;"",NOT(ISNUMBER($L143))),"Rescheduled Start is required",IF(AND(ISNUMBER($L143),$K143=""),"Rescheduled Appointment ID is required",IF(AND($G143="Canceled",$M143=""),"Avoidable Cancellation review is required","")))))))))))</f>
        <v/>
      </c>
    </row>
    <row r="144">
      <c r="A144" s="24" t="n"/>
      <c r="B144" s="24" t="n"/>
      <c r="C144" s="24" t="n"/>
      <c r="D144" s="24" t="n"/>
      <c r="E144" s="24" t="n"/>
      <c r="F144" s="24" t="n"/>
      <c r="G144" s="24" t="n"/>
      <c r="H144" s="46" t="n"/>
      <c r="I144" s="24" t="n"/>
      <c r="J144" s="46" t="n"/>
      <c r="K144" s="24" t="n"/>
      <c r="L144" s="46" t="n"/>
      <c r="M144" s="24" t="n"/>
      <c r="N144" s="26" t="n"/>
      <c r="O144" s="47">
        <f>IF($A144="","",IF(OR($G144&lt;&gt;"Canceled",NOT(ISNUMBER($H144)),NOT(ISNUMBER($J144))),"",($H144-$J144)*24))</f>
        <v/>
      </c>
      <c r="P144" s="28">
        <f>IF($A144="","",IF($G144&lt;&gt;"Canceled","",IF(NOT(ISNUMBER($O144)),"",IF($O144&lt;0,"Invalid timing",IF($O144&lt;24,"Same day: under 24 hours",IF($O144&lt;48,"1 day: 24 to under 48 hours",IF($O144&lt;168,"2–6 days: 48 to under 168 hours","7 or more days")))))))</f>
        <v/>
      </c>
      <c r="Q144" s="48">
        <f>IF($A144="","",IF(NOT(ISNUMBER($H144)),"",DATE(YEAR($H144),MONTH($H144),1)))</f>
        <v/>
      </c>
      <c r="R144" s="30">
        <f>IF($A144="","",IF($G144="Canceled",1,0))</f>
        <v/>
      </c>
      <c r="S144" s="30">
        <f>IF($A144="","",IF($G144="No-show",1,0))</f>
        <v/>
      </c>
      <c r="T144" s="30">
        <f>IF($A144="","",IF(AND($G144="Canceled",OR($K144&lt;&gt;"",ISNUMBER($L144))),1,0))</f>
        <v/>
      </c>
      <c r="U144" s="28">
        <f>IF($A144="","",IF(COUNTIF($A$6:$A$505,$A144)&gt;1,"Duplicate Appointment ID",IF($B144="","Clinic is required",IF($G144="","Appointment Status is required",IF(NOT(ISNUMBER($H144)),"Scheduled Start is required",IF(AND($G144="Canceled",$I144=""),"Cancellation Reason is required",IF(AND($G144="Canceled",NOT(ISNUMBER($J144))),"Canceled At is required",IF(AND($G144="Canceled",ISNUMBER($J144),ISNUMBER($H144),$J144&gt;$H144),"Canceled At is after Scheduled Start",IF(AND($G144&lt;&gt;"Canceled",OR($I144&lt;&gt;"",ISNUMBER($J144))),"Cancellation details entered for non-canceled status",IF(AND($K144&lt;&gt;"",NOT(ISNUMBER($L144))),"Rescheduled Start is required",IF(AND(ISNUMBER($L144),$K144=""),"Rescheduled Appointment ID is required",IF(AND($G144="Canceled",$M144=""),"Avoidable Cancellation review is required","")))))))))))</f>
        <v/>
      </c>
    </row>
    <row r="145">
      <c r="A145" s="31" t="n"/>
      <c r="B145" s="31" t="n"/>
      <c r="C145" s="31" t="n"/>
      <c r="D145" s="31" t="n"/>
      <c r="E145" s="31" t="n"/>
      <c r="F145" s="31" t="n"/>
      <c r="G145" s="31" t="n"/>
      <c r="H145" s="49" t="n"/>
      <c r="I145" s="31" t="n"/>
      <c r="J145" s="49" t="n"/>
      <c r="K145" s="31" t="n"/>
      <c r="L145" s="49" t="n"/>
      <c r="M145" s="31" t="n"/>
      <c r="N145" s="33" t="n"/>
      <c r="O145" s="47">
        <f>IF($A145="","",IF(OR($G145&lt;&gt;"Canceled",NOT(ISNUMBER($H145)),NOT(ISNUMBER($J145))),"",($H145-$J145)*24))</f>
        <v/>
      </c>
      <c r="P145" s="28">
        <f>IF($A145="","",IF($G145&lt;&gt;"Canceled","",IF(NOT(ISNUMBER($O145)),"",IF($O145&lt;0,"Invalid timing",IF($O145&lt;24,"Same day: under 24 hours",IF($O145&lt;48,"1 day: 24 to under 48 hours",IF($O145&lt;168,"2–6 days: 48 to under 168 hours","7 or more days")))))))</f>
        <v/>
      </c>
      <c r="Q145" s="48">
        <f>IF($A145="","",IF(NOT(ISNUMBER($H145)),"",DATE(YEAR($H145),MONTH($H145),1)))</f>
        <v/>
      </c>
      <c r="R145" s="30">
        <f>IF($A145="","",IF($G145="Canceled",1,0))</f>
        <v/>
      </c>
      <c r="S145" s="30">
        <f>IF($A145="","",IF($G145="No-show",1,0))</f>
        <v/>
      </c>
      <c r="T145" s="30">
        <f>IF($A145="","",IF(AND($G145="Canceled",OR($K145&lt;&gt;"",ISNUMBER($L145))),1,0))</f>
        <v/>
      </c>
      <c r="U145" s="28">
        <f>IF($A145="","",IF(COUNTIF($A$6:$A$505,$A145)&gt;1,"Duplicate Appointment ID",IF($B145="","Clinic is required",IF($G145="","Appointment Status is required",IF(NOT(ISNUMBER($H145)),"Scheduled Start is required",IF(AND($G145="Canceled",$I145=""),"Cancellation Reason is required",IF(AND($G145="Canceled",NOT(ISNUMBER($J145))),"Canceled At is required",IF(AND($G145="Canceled",ISNUMBER($J145),ISNUMBER($H145),$J145&gt;$H145),"Canceled At is after Scheduled Start",IF(AND($G145&lt;&gt;"Canceled",OR($I145&lt;&gt;"",ISNUMBER($J145))),"Cancellation details entered for non-canceled status",IF(AND($K145&lt;&gt;"",NOT(ISNUMBER($L145))),"Rescheduled Start is required",IF(AND(ISNUMBER($L145),$K145=""),"Rescheduled Appointment ID is required",IF(AND($G145="Canceled",$M145=""),"Avoidable Cancellation review is required","")))))))))))</f>
        <v/>
      </c>
    </row>
    <row r="146">
      <c r="A146" s="24" t="n"/>
      <c r="B146" s="24" t="n"/>
      <c r="C146" s="24" t="n"/>
      <c r="D146" s="24" t="n"/>
      <c r="E146" s="24" t="n"/>
      <c r="F146" s="24" t="n"/>
      <c r="G146" s="24" t="n"/>
      <c r="H146" s="46" t="n"/>
      <c r="I146" s="24" t="n"/>
      <c r="J146" s="46" t="n"/>
      <c r="K146" s="24" t="n"/>
      <c r="L146" s="46" t="n"/>
      <c r="M146" s="24" t="n"/>
      <c r="N146" s="26" t="n"/>
      <c r="O146" s="47">
        <f>IF($A146="","",IF(OR($G146&lt;&gt;"Canceled",NOT(ISNUMBER($H146)),NOT(ISNUMBER($J146))),"",($H146-$J146)*24))</f>
        <v/>
      </c>
      <c r="P146" s="28">
        <f>IF($A146="","",IF($G146&lt;&gt;"Canceled","",IF(NOT(ISNUMBER($O146)),"",IF($O146&lt;0,"Invalid timing",IF($O146&lt;24,"Same day: under 24 hours",IF($O146&lt;48,"1 day: 24 to under 48 hours",IF($O146&lt;168,"2–6 days: 48 to under 168 hours","7 or more days")))))))</f>
        <v/>
      </c>
      <c r="Q146" s="48">
        <f>IF($A146="","",IF(NOT(ISNUMBER($H146)),"",DATE(YEAR($H146),MONTH($H146),1)))</f>
        <v/>
      </c>
      <c r="R146" s="30">
        <f>IF($A146="","",IF($G146="Canceled",1,0))</f>
        <v/>
      </c>
      <c r="S146" s="30">
        <f>IF($A146="","",IF($G146="No-show",1,0))</f>
        <v/>
      </c>
      <c r="T146" s="30">
        <f>IF($A146="","",IF(AND($G146="Canceled",OR($K146&lt;&gt;"",ISNUMBER($L146))),1,0))</f>
        <v/>
      </c>
      <c r="U146" s="28">
        <f>IF($A146="","",IF(COUNTIF($A$6:$A$505,$A146)&gt;1,"Duplicate Appointment ID",IF($B146="","Clinic is required",IF($G146="","Appointment Status is required",IF(NOT(ISNUMBER($H146)),"Scheduled Start is required",IF(AND($G146="Canceled",$I146=""),"Cancellation Reason is required",IF(AND($G146="Canceled",NOT(ISNUMBER($J146))),"Canceled At is required",IF(AND($G146="Canceled",ISNUMBER($J146),ISNUMBER($H146),$J146&gt;$H146),"Canceled At is after Scheduled Start",IF(AND($G146&lt;&gt;"Canceled",OR($I146&lt;&gt;"",ISNUMBER($J146))),"Cancellation details entered for non-canceled status",IF(AND($K146&lt;&gt;"",NOT(ISNUMBER($L146))),"Rescheduled Start is required",IF(AND(ISNUMBER($L146),$K146=""),"Rescheduled Appointment ID is required",IF(AND($G146="Canceled",$M146=""),"Avoidable Cancellation review is required","")))))))))))</f>
        <v/>
      </c>
    </row>
    <row r="147">
      <c r="A147" s="31" t="n"/>
      <c r="B147" s="31" t="n"/>
      <c r="C147" s="31" t="n"/>
      <c r="D147" s="31" t="n"/>
      <c r="E147" s="31" t="n"/>
      <c r="F147" s="31" t="n"/>
      <c r="G147" s="31" t="n"/>
      <c r="H147" s="49" t="n"/>
      <c r="I147" s="31" t="n"/>
      <c r="J147" s="49" t="n"/>
      <c r="K147" s="31" t="n"/>
      <c r="L147" s="49" t="n"/>
      <c r="M147" s="31" t="n"/>
      <c r="N147" s="33" t="n"/>
      <c r="O147" s="47">
        <f>IF($A147="","",IF(OR($G147&lt;&gt;"Canceled",NOT(ISNUMBER($H147)),NOT(ISNUMBER($J147))),"",($H147-$J147)*24))</f>
        <v/>
      </c>
      <c r="P147" s="28">
        <f>IF($A147="","",IF($G147&lt;&gt;"Canceled","",IF(NOT(ISNUMBER($O147)),"",IF($O147&lt;0,"Invalid timing",IF($O147&lt;24,"Same day: under 24 hours",IF($O147&lt;48,"1 day: 24 to under 48 hours",IF($O147&lt;168,"2–6 days: 48 to under 168 hours","7 or more days")))))))</f>
        <v/>
      </c>
      <c r="Q147" s="48">
        <f>IF($A147="","",IF(NOT(ISNUMBER($H147)),"",DATE(YEAR($H147),MONTH($H147),1)))</f>
        <v/>
      </c>
      <c r="R147" s="30">
        <f>IF($A147="","",IF($G147="Canceled",1,0))</f>
        <v/>
      </c>
      <c r="S147" s="30">
        <f>IF($A147="","",IF($G147="No-show",1,0))</f>
        <v/>
      </c>
      <c r="T147" s="30">
        <f>IF($A147="","",IF(AND($G147="Canceled",OR($K147&lt;&gt;"",ISNUMBER($L147))),1,0))</f>
        <v/>
      </c>
      <c r="U147" s="28">
        <f>IF($A147="","",IF(COUNTIF($A$6:$A$505,$A147)&gt;1,"Duplicate Appointment ID",IF($B147="","Clinic is required",IF($G147="","Appointment Status is required",IF(NOT(ISNUMBER($H147)),"Scheduled Start is required",IF(AND($G147="Canceled",$I147=""),"Cancellation Reason is required",IF(AND($G147="Canceled",NOT(ISNUMBER($J147))),"Canceled At is required",IF(AND($G147="Canceled",ISNUMBER($J147),ISNUMBER($H147),$J147&gt;$H147),"Canceled At is after Scheduled Start",IF(AND($G147&lt;&gt;"Canceled",OR($I147&lt;&gt;"",ISNUMBER($J147))),"Cancellation details entered for non-canceled status",IF(AND($K147&lt;&gt;"",NOT(ISNUMBER($L147))),"Rescheduled Start is required",IF(AND(ISNUMBER($L147),$K147=""),"Rescheduled Appointment ID is required",IF(AND($G147="Canceled",$M147=""),"Avoidable Cancellation review is required","")))))))))))</f>
        <v/>
      </c>
    </row>
    <row r="148">
      <c r="A148" s="24" t="n"/>
      <c r="B148" s="24" t="n"/>
      <c r="C148" s="24" t="n"/>
      <c r="D148" s="24" t="n"/>
      <c r="E148" s="24" t="n"/>
      <c r="F148" s="24" t="n"/>
      <c r="G148" s="24" t="n"/>
      <c r="H148" s="46" t="n"/>
      <c r="I148" s="24" t="n"/>
      <c r="J148" s="46" t="n"/>
      <c r="K148" s="24" t="n"/>
      <c r="L148" s="46" t="n"/>
      <c r="M148" s="24" t="n"/>
      <c r="N148" s="26" t="n"/>
      <c r="O148" s="47">
        <f>IF($A148="","",IF(OR($G148&lt;&gt;"Canceled",NOT(ISNUMBER($H148)),NOT(ISNUMBER($J148))),"",($H148-$J148)*24))</f>
        <v/>
      </c>
      <c r="P148" s="28">
        <f>IF($A148="","",IF($G148&lt;&gt;"Canceled","",IF(NOT(ISNUMBER($O148)),"",IF($O148&lt;0,"Invalid timing",IF($O148&lt;24,"Same day: under 24 hours",IF($O148&lt;48,"1 day: 24 to under 48 hours",IF($O148&lt;168,"2–6 days: 48 to under 168 hours","7 or more days")))))))</f>
        <v/>
      </c>
      <c r="Q148" s="48">
        <f>IF($A148="","",IF(NOT(ISNUMBER($H148)),"",DATE(YEAR($H148),MONTH($H148),1)))</f>
        <v/>
      </c>
      <c r="R148" s="30">
        <f>IF($A148="","",IF($G148="Canceled",1,0))</f>
        <v/>
      </c>
      <c r="S148" s="30">
        <f>IF($A148="","",IF($G148="No-show",1,0))</f>
        <v/>
      </c>
      <c r="T148" s="30">
        <f>IF($A148="","",IF(AND($G148="Canceled",OR($K148&lt;&gt;"",ISNUMBER($L148))),1,0))</f>
        <v/>
      </c>
      <c r="U148" s="28">
        <f>IF($A148="","",IF(COUNTIF($A$6:$A$505,$A148)&gt;1,"Duplicate Appointment ID",IF($B148="","Clinic is required",IF($G148="","Appointment Status is required",IF(NOT(ISNUMBER($H148)),"Scheduled Start is required",IF(AND($G148="Canceled",$I148=""),"Cancellation Reason is required",IF(AND($G148="Canceled",NOT(ISNUMBER($J148))),"Canceled At is required",IF(AND($G148="Canceled",ISNUMBER($J148),ISNUMBER($H148),$J148&gt;$H148),"Canceled At is after Scheduled Start",IF(AND($G148&lt;&gt;"Canceled",OR($I148&lt;&gt;"",ISNUMBER($J148))),"Cancellation details entered for non-canceled status",IF(AND($K148&lt;&gt;"",NOT(ISNUMBER($L148))),"Rescheduled Start is required",IF(AND(ISNUMBER($L148),$K148=""),"Rescheduled Appointment ID is required",IF(AND($G148="Canceled",$M148=""),"Avoidable Cancellation review is required","")))))))))))</f>
        <v/>
      </c>
    </row>
    <row r="149">
      <c r="A149" s="31" t="n"/>
      <c r="B149" s="31" t="n"/>
      <c r="C149" s="31" t="n"/>
      <c r="D149" s="31" t="n"/>
      <c r="E149" s="31" t="n"/>
      <c r="F149" s="31" t="n"/>
      <c r="G149" s="31" t="n"/>
      <c r="H149" s="49" t="n"/>
      <c r="I149" s="31" t="n"/>
      <c r="J149" s="49" t="n"/>
      <c r="K149" s="31" t="n"/>
      <c r="L149" s="49" t="n"/>
      <c r="M149" s="31" t="n"/>
      <c r="N149" s="33" t="n"/>
      <c r="O149" s="47">
        <f>IF($A149="","",IF(OR($G149&lt;&gt;"Canceled",NOT(ISNUMBER($H149)),NOT(ISNUMBER($J149))),"",($H149-$J149)*24))</f>
        <v/>
      </c>
      <c r="P149" s="28">
        <f>IF($A149="","",IF($G149&lt;&gt;"Canceled","",IF(NOT(ISNUMBER($O149)),"",IF($O149&lt;0,"Invalid timing",IF($O149&lt;24,"Same day: under 24 hours",IF($O149&lt;48,"1 day: 24 to under 48 hours",IF($O149&lt;168,"2–6 days: 48 to under 168 hours","7 or more days")))))))</f>
        <v/>
      </c>
      <c r="Q149" s="48">
        <f>IF($A149="","",IF(NOT(ISNUMBER($H149)),"",DATE(YEAR($H149),MONTH($H149),1)))</f>
        <v/>
      </c>
      <c r="R149" s="30">
        <f>IF($A149="","",IF($G149="Canceled",1,0))</f>
        <v/>
      </c>
      <c r="S149" s="30">
        <f>IF($A149="","",IF($G149="No-show",1,0))</f>
        <v/>
      </c>
      <c r="T149" s="30">
        <f>IF($A149="","",IF(AND($G149="Canceled",OR($K149&lt;&gt;"",ISNUMBER($L149))),1,0))</f>
        <v/>
      </c>
      <c r="U149" s="28">
        <f>IF($A149="","",IF(COUNTIF($A$6:$A$505,$A149)&gt;1,"Duplicate Appointment ID",IF($B149="","Clinic is required",IF($G149="","Appointment Status is required",IF(NOT(ISNUMBER($H149)),"Scheduled Start is required",IF(AND($G149="Canceled",$I149=""),"Cancellation Reason is required",IF(AND($G149="Canceled",NOT(ISNUMBER($J149))),"Canceled At is required",IF(AND($G149="Canceled",ISNUMBER($J149),ISNUMBER($H149),$J149&gt;$H149),"Canceled At is after Scheduled Start",IF(AND($G149&lt;&gt;"Canceled",OR($I149&lt;&gt;"",ISNUMBER($J149))),"Cancellation details entered for non-canceled status",IF(AND($K149&lt;&gt;"",NOT(ISNUMBER($L149))),"Rescheduled Start is required",IF(AND(ISNUMBER($L149),$K149=""),"Rescheduled Appointment ID is required",IF(AND($G149="Canceled",$M149=""),"Avoidable Cancellation review is required","")))))))))))</f>
        <v/>
      </c>
    </row>
    <row r="150">
      <c r="A150" s="24" t="n"/>
      <c r="B150" s="24" t="n"/>
      <c r="C150" s="24" t="n"/>
      <c r="D150" s="24" t="n"/>
      <c r="E150" s="24" t="n"/>
      <c r="F150" s="24" t="n"/>
      <c r="G150" s="24" t="n"/>
      <c r="H150" s="46" t="n"/>
      <c r="I150" s="24" t="n"/>
      <c r="J150" s="46" t="n"/>
      <c r="K150" s="24" t="n"/>
      <c r="L150" s="46" t="n"/>
      <c r="M150" s="24" t="n"/>
      <c r="N150" s="26" t="n"/>
      <c r="O150" s="47">
        <f>IF($A150="","",IF(OR($G150&lt;&gt;"Canceled",NOT(ISNUMBER($H150)),NOT(ISNUMBER($J150))),"",($H150-$J150)*24))</f>
        <v/>
      </c>
      <c r="P150" s="28">
        <f>IF($A150="","",IF($G150&lt;&gt;"Canceled","",IF(NOT(ISNUMBER($O150)),"",IF($O150&lt;0,"Invalid timing",IF($O150&lt;24,"Same day: under 24 hours",IF($O150&lt;48,"1 day: 24 to under 48 hours",IF($O150&lt;168,"2–6 days: 48 to under 168 hours","7 or more days")))))))</f>
        <v/>
      </c>
      <c r="Q150" s="48">
        <f>IF($A150="","",IF(NOT(ISNUMBER($H150)),"",DATE(YEAR($H150),MONTH($H150),1)))</f>
        <v/>
      </c>
      <c r="R150" s="30">
        <f>IF($A150="","",IF($G150="Canceled",1,0))</f>
        <v/>
      </c>
      <c r="S150" s="30">
        <f>IF($A150="","",IF($G150="No-show",1,0))</f>
        <v/>
      </c>
      <c r="T150" s="30">
        <f>IF($A150="","",IF(AND($G150="Canceled",OR($K150&lt;&gt;"",ISNUMBER($L150))),1,0))</f>
        <v/>
      </c>
      <c r="U150" s="28">
        <f>IF($A150="","",IF(COUNTIF($A$6:$A$505,$A150)&gt;1,"Duplicate Appointment ID",IF($B150="","Clinic is required",IF($G150="","Appointment Status is required",IF(NOT(ISNUMBER($H150)),"Scheduled Start is required",IF(AND($G150="Canceled",$I150=""),"Cancellation Reason is required",IF(AND($G150="Canceled",NOT(ISNUMBER($J150))),"Canceled At is required",IF(AND($G150="Canceled",ISNUMBER($J150),ISNUMBER($H150),$J150&gt;$H150),"Canceled At is after Scheduled Start",IF(AND($G150&lt;&gt;"Canceled",OR($I150&lt;&gt;"",ISNUMBER($J150))),"Cancellation details entered for non-canceled status",IF(AND($K150&lt;&gt;"",NOT(ISNUMBER($L150))),"Rescheduled Start is required",IF(AND(ISNUMBER($L150),$K150=""),"Rescheduled Appointment ID is required",IF(AND($G150="Canceled",$M150=""),"Avoidable Cancellation review is required","")))))))))))</f>
        <v/>
      </c>
    </row>
    <row r="151">
      <c r="A151" s="31" t="n"/>
      <c r="B151" s="31" t="n"/>
      <c r="C151" s="31" t="n"/>
      <c r="D151" s="31" t="n"/>
      <c r="E151" s="31" t="n"/>
      <c r="F151" s="31" t="n"/>
      <c r="G151" s="31" t="n"/>
      <c r="H151" s="49" t="n"/>
      <c r="I151" s="31" t="n"/>
      <c r="J151" s="49" t="n"/>
      <c r="K151" s="31" t="n"/>
      <c r="L151" s="49" t="n"/>
      <c r="M151" s="31" t="n"/>
      <c r="N151" s="33" t="n"/>
      <c r="O151" s="47">
        <f>IF($A151="","",IF(OR($G151&lt;&gt;"Canceled",NOT(ISNUMBER($H151)),NOT(ISNUMBER($J151))),"",($H151-$J151)*24))</f>
        <v/>
      </c>
      <c r="P151" s="28">
        <f>IF($A151="","",IF($G151&lt;&gt;"Canceled","",IF(NOT(ISNUMBER($O151)),"",IF($O151&lt;0,"Invalid timing",IF($O151&lt;24,"Same day: under 24 hours",IF($O151&lt;48,"1 day: 24 to under 48 hours",IF($O151&lt;168,"2–6 days: 48 to under 168 hours","7 or more days")))))))</f>
        <v/>
      </c>
      <c r="Q151" s="48">
        <f>IF($A151="","",IF(NOT(ISNUMBER($H151)),"",DATE(YEAR($H151),MONTH($H151),1)))</f>
        <v/>
      </c>
      <c r="R151" s="30">
        <f>IF($A151="","",IF($G151="Canceled",1,0))</f>
        <v/>
      </c>
      <c r="S151" s="30">
        <f>IF($A151="","",IF($G151="No-show",1,0))</f>
        <v/>
      </c>
      <c r="T151" s="30">
        <f>IF($A151="","",IF(AND($G151="Canceled",OR($K151&lt;&gt;"",ISNUMBER($L151))),1,0))</f>
        <v/>
      </c>
      <c r="U151" s="28">
        <f>IF($A151="","",IF(COUNTIF($A$6:$A$505,$A151)&gt;1,"Duplicate Appointment ID",IF($B151="","Clinic is required",IF($G151="","Appointment Status is required",IF(NOT(ISNUMBER($H151)),"Scheduled Start is required",IF(AND($G151="Canceled",$I151=""),"Cancellation Reason is required",IF(AND($G151="Canceled",NOT(ISNUMBER($J151))),"Canceled At is required",IF(AND($G151="Canceled",ISNUMBER($J151),ISNUMBER($H151),$J151&gt;$H151),"Canceled At is after Scheduled Start",IF(AND($G151&lt;&gt;"Canceled",OR($I151&lt;&gt;"",ISNUMBER($J151))),"Cancellation details entered for non-canceled status",IF(AND($K151&lt;&gt;"",NOT(ISNUMBER($L151))),"Rescheduled Start is required",IF(AND(ISNUMBER($L151),$K151=""),"Rescheduled Appointment ID is required",IF(AND($G151="Canceled",$M151=""),"Avoidable Cancellation review is required","")))))))))))</f>
        <v/>
      </c>
    </row>
    <row r="152">
      <c r="A152" s="24" t="n"/>
      <c r="B152" s="24" t="n"/>
      <c r="C152" s="24" t="n"/>
      <c r="D152" s="24" t="n"/>
      <c r="E152" s="24" t="n"/>
      <c r="F152" s="24" t="n"/>
      <c r="G152" s="24" t="n"/>
      <c r="H152" s="46" t="n"/>
      <c r="I152" s="24" t="n"/>
      <c r="J152" s="46" t="n"/>
      <c r="K152" s="24" t="n"/>
      <c r="L152" s="46" t="n"/>
      <c r="M152" s="24" t="n"/>
      <c r="N152" s="26" t="n"/>
      <c r="O152" s="47">
        <f>IF($A152="","",IF(OR($G152&lt;&gt;"Canceled",NOT(ISNUMBER($H152)),NOT(ISNUMBER($J152))),"",($H152-$J152)*24))</f>
        <v/>
      </c>
      <c r="P152" s="28">
        <f>IF($A152="","",IF($G152&lt;&gt;"Canceled","",IF(NOT(ISNUMBER($O152)),"",IF($O152&lt;0,"Invalid timing",IF($O152&lt;24,"Same day: under 24 hours",IF($O152&lt;48,"1 day: 24 to under 48 hours",IF($O152&lt;168,"2–6 days: 48 to under 168 hours","7 or more days")))))))</f>
        <v/>
      </c>
      <c r="Q152" s="48">
        <f>IF($A152="","",IF(NOT(ISNUMBER($H152)),"",DATE(YEAR($H152),MONTH($H152),1)))</f>
        <v/>
      </c>
      <c r="R152" s="30">
        <f>IF($A152="","",IF($G152="Canceled",1,0))</f>
        <v/>
      </c>
      <c r="S152" s="30">
        <f>IF($A152="","",IF($G152="No-show",1,0))</f>
        <v/>
      </c>
      <c r="T152" s="30">
        <f>IF($A152="","",IF(AND($G152="Canceled",OR($K152&lt;&gt;"",ISNUMBER($L152))),1,0))</f>
        <v/>
      </c>
      <c r="U152" s="28">
        <f>IF($A152="","",IF(COUNTIF($A$6:$A$505,$A152)&gt;1,"Duplicate Appointment ID",IF($B152="","Clinic is required",IF($G152="","Appointment Status is required",IF(NOT(ISNUMBER($H152)),"Scheduled Start is required",IF(AND($G152="Canceled",$I152=""),"Cancellation Reason is required",IF(AND($G152="Canceled",NOT(ISNUMBER($J152))),"Canceled At is required",IF(AND($G152="Canceled",ISNUMBER($J152),ISNUMBER($H152),$J152&gt;$H152),"Canceled At is after Scheduled Start",IF(AND($G152&lt;&gt;"Canceled",OR($I152&lt;&gt;"",ISNUMBER($J152))),"Cancellation details entered for non-canceled status",IF(AND($K152&lt;&gt;"",NOT(ISNUMBER($L152))),"Rescheduled Start is required",IF(AND(ISNUMBER($L152),$K152=""),"Rescheduled Appointment ID is required",IF(AND($G152="Canceled",$M152=""),"Avoidable Cancellation review is required","")))))))))))</f>
        <v/>
      </c>
    </row>
    <row r="153">
      <c r="A153" s="31" t="n"/>
      <c r="B153" s="31" t="n"/>
      <c r="C153" s="31" t="n"/>
      <c r="D153" s="31" t="n"/>
      <c r="E153" s="31" t="n"/>
      <c r="F153" s="31" t="n"/>
      <c r="G153" s="31" t="n"/>
      <c r="H153" s="49" t="n"/>
      <c r="I153" s="31" t="n"/>
      <c r="J153" s="49" t="n"/>
      <c r="K153" s="31" t="n"/>
      <c r="L153" s="49" t="n"/>
      <c r="M153" s="31" t="n"/>
      <c r="N153" s="33" t="n"/>
      <c r="O153" s="47">
        <f>IF($A153="","",IF(OR($G153&lt;&gt;"Canceled",NOT(ISNUMBER($H153)),NOT(ISNUMBER($J153))),"",($H153-$J153)*24))</f>
        <v/>
      </c>
      <c r="P153" s="28">
        <f>IF($A153="","",IF($G153&lt;&gt;"Canceled","",IF(NOT(ISNUMBER($O153)),"",IF($O153&lt;0,"Invalid timing",IF($O153&lt;24,"Same day: under 24 hours",IF($O153&lt;48,"1 day: 24 to under 48 hours",IF($O153&lt;168,"2–6 days: 48 to under 168 hours","7 or more days")))))))</f>
        <v/>
      </c>
      <c r="Q153" s="48">
        <f>IF($A153="","",IF(NOT(ISNUMBER($H153)),"",DATE(YEAR($H153),MONTH($H153),1)))</f>
        <v/>
      </c>
      <c r="R153" s="30">
        <f>IF($A153="","",IF($G153="Canceled",1,0))</f>
        <v/>
      </c>
      <c r="S153" s="30">
        <f>IF($A153="","",IF($G153="No-show",1,0))</f>
        <v/>
      </c>
      <c r="T153" s="30">
        <f>IF($A153="","",IF(AND($G153="Canceled",OR($K153&lt;&gt;"",ISNUMBER($L153))),1,0))</f>
        <v/>
      </c>
      <c r="U153" s="28">
        <f>IF($A153="","",IF(COUNTIF($A$6:$A$505,$A153)&gt;1,"Duplicate Appointment ID",IF($B153="","Clinic is required",IF($G153="","Appointment Status is required",IF(NOT(ISNUMBER($H153)),"Scheduled Start is required",IF(AND($G153="Canceled",$I153=""),"Cancellation Reason is required",IF(AND($G153="Canceled",NOT(ISNUMBER($J153))),"Canceled At is required",IF(AND($G153="Canceled",ISNUMBER($J153),ISNUMBER($H153),$J153&gt;$H153),"Canceled At is after Scheduled Start",IF(AND($G153&lt;&gt;"Canceled",OR($I153&lt;&gt;"",ISNUMBER($J153))),"Cancellation details entered for non-canceled status",IF(AND($K153&lt;&gt;"",NOT(ISNUMBER($L153))),"Rescheduled Start is required",IF(AND(ISNUMBER($L153),$K153=""),"Rescheduled Appointment ID is required",IF(AND($G153="Canceled",$M153=""),"Avoidable Cancellation review is required","")))))))))))</f>
        <v/>
      </c>
    </row>
    <row r="154">
      <c r="A154" s="24" t="n"/>
      <c r="B154" s="24" t="n"/>
      <c r="C154" s="24" t="n"/>
      <c r="D154" s="24" t="n"/>
      <c r="E154" s="24" t="n"/>
      <c r="F154" s="24" t="n"/>
      <c r="G154" s="24" t="n"/>
      <c r="H154" s="46" t="n"/>
      <c r="I154" s="24" t="n"/>
      <c r="J154" s="46" t="n"/>
      <c r="K154" s="24" t="n"/>
      <c r="L154" s="46" t="n"/>
      <c r="M154" s="24" t="n"/>
      <c r="N154" s="26" t="n"/>
      <c r="O154" s="47">
        <f>IF($A154="","",IF(OR($G154&lt;&gt;"Canceled",NOT(ISNUMBER($H154)),NOT(ISNUMBER($J154))),"",($H154-$J154)*24))</f>
        <v/>
      </c>
      <c r="P154" s="28">
        <f>IF($A154="","",IF($G154&lt;&gt;"Canceled","",IF(NOT(ISNUMBER($O154)),"",IF($O154&lt;0,"Invalid timing",IF($O154&lt;24,"Same day: under 24 hours",IF($O154&lt;48,"1 day: 24 to under 48 hours",IF($O154&lt;168,"2–6 days: 48 to under 168 hours","7 or more days")))))))</f>
        <v/>
      </c>
      <c r="Q154" s="48">
        <f>IF($A154="","",IF(NOT(ISNUMBER($H154)),"",DATE(YEAR($H154),MONTH($H154),1)))</f>
        <v/>
      </c>
      <c r="R154" s="30">
        <f>IF($A154="","",IF($G154="Canceled",1,0))</f>
        <v/>
      </c>
      <c r="S154" s="30">
        <f>IF($A154="","",IF($G154="No-show",1,0))</f>
        <v/>
      </c>
      <c r="T154" s="30">
        <f>IF($A154="","",IF(AND($G154="Canceled",OR($K154&lt;&gt;"",ISNUMBER($L154))),1,0))</f>
        <v/>
      </c>
      <c r="U154" s="28">
        <f>IF($A154="","",IF(COUNTIF($A$6:$A$505,$A154)&gt;1,"Duplicate Appointment ID",IF($B154="","Clinic is required",IF($G154="","Appointment Status is required",IF(NOT(ISNUMBER($H154)),"Scheduled Start is required",IF(AND($G154="Canceled",$I154=""),"Cancellation Reason is required",IF(AND($G154="Canceled",NOT(ISNUMBER($J154))),"Canceled At is required",IF(AND($G154="Canceled",ISNUMBER($J154),ISNUMBER($H154),$J154&gt;$H154),"Canceled At is after Scheduled Start",IF(AND($G154&lt;&gt;"Canceled",OR($I154&lt;&gt;"",ISNUMBER($J154))),"Cancellation details entered for non-canceled status",IF(AND($K154&lt;&gt;"",NOT(ISNUMBER($L154))),"Rescheduled Start is required",IF(AND(ISNUMBER($L154),$K154=""),"Rescheduled Appointment ID is required",IF(AND($G154="Canceled",$M154=""),"Avoidable Cancellation review is required","")))))))))))</f>
        <v/>
      </c>
    </row>
    <row r="155">
      <c r="A155" s="31" t="n"/>
      <c r="B155" s="31" t="n"/>
      <c r="C155" s="31" t="n"/>
      <c r="D155" s="31" t="n"/>
      <c r="E155" s="31" t="n"/>
      <c r="F155" s="31" t="n"/>
      <c r="G155" s="31" t="n"/>
      <c r="H155" s="49" t="n"/>
      <c r="I155" s="31" t="n"/>
      <c r="J155" s="49" t="n"/>
      <c r="K155" s="31" t="n"/>
      <c r="L155" s="49" t="n"/>
      <c r="M155" s="31" t="n"/>
      <c r="N155" s="33" t="n"/>
      <c r="O155" s="47">
        <f>IF($A155="","",IF(OR($G155&lt;&gt;"Canceled",NOT(ISNUMBER($H155)),NOT(ISNUMBER($J155))),"",($H155-$J155)*24))</f>
        <v/>
      </c>
      <c r="P155" s="28">
        <f>IF($A155="","",IF($G155&lt;&gt;"Canceled","",IF(NOT(ISNUMBER($O155)),"",IF($O155&lt;0,"Invalid timing",IF($O155&lt;24,"Same day: under 24 hours",IF($O155&lt;48,"1 day: 24 to under 48 hours",IF($O155&lt;168,"2–6 days: 48 to under 168 hours","7 or more days")))))))</f>
        <v/>
      </c>
      <c r="Q155" s="48">
        <f>IF($A155="","",IF(NOT(ISNUMBER($H155)),"",DATE(YEAR($H155),MONTH($H155),1)))</f>
        <v/>
      </c>
      <c r="R155" s="30">
        <f>IF($A155="","",IF($G155="Canceled",1,0))</f>
        <v/>
      </c>
      <c r="S155" s="30">
        <f>IF($A155="","",IF($G155="No-show",1,0))</f>
        <v/>
      </c>
      <c r="T155" s="30">
        <f>IF($A155="","",IF(AND($G155="Canceled",OR($K155&lt;&gt;"",ISNUMBER($L155))),1,0))</f>
        <v/>
      </c>
      <c r="U155" s="28">
        <f>IF($A155="","",IF(COUNTIF($A$6:$A$505,$A155)&gt;1,"Duplicate Appointment ID",IF($B155="","Clinic is required",IF($G155="","Appointment Status is required",IF(NOT(ISNUMBER($H155)),"Scheduled Start is required",IF(AND($G155="Canceled",$I155=""),"Cancellation Reason is required",IF(AND($G155="Canceled",NOT(ISNUMBER($J155))),"Canceled At is required",IF(AND($G155="Canceled",ISNUMBER($J155),ISNUMBER($H155),$J155&gt;$H155),"Canceled At is after Scheduled Start",IF(AND($G155&lt;&gt;"Canceled",OR($I155&lt;&gt;"",ISNUMBER($J155))),"Cancellation details entered for non-canceled status",IF(AND($K155&lt;&gt;"",NOT(ISNUMBER($L155))),"Rescheduled Start is required",IF(AND(ISNUMBER($L155),$K155=""),"Rescheduled Appointment ID is required",IF(AND($G155="Canceled",$M155=""),"Avoidable Cancellation review is required","")))))))))))</f>
        <v/>
      </c>
    </row>
    <row r="156">
      <c r="A156" s="24" t="n"/>
      <c r="B156" s="24" t="n"/>
      <c r="C156" s="24" t="n"/>
      <c r="D156" s="24" t="n"/>
      <c r="E156" s="24" t="n"/>
      <c r="F156" s="24" t="n"/>
      <c r="G156" s="24" t="n"/>
      <c r="H156" s="46" t="n"/>
      <c r="I156" s="24" t="n"/>
      <c r="J156" s="46" t="n"/>
      <c r="K156" s="24" t="n"/>
      <c r="L156" s="46" t="n"/>
      <c r="M156" s="24" t="n"/>
      <c r="N156" s="26" t="n"/>
      <c r="O156" s="47">
        <f>IF($A156="","",IF(OR($G156&lt;&gt;"Canceled",NOT(ISNUMBER($H156)),NOT(ISNUMBER($J156))),"",($H156-$J156)*24))</f>
        <v/>
      </c>
      <c r="P156" s="28">
        <f>IF($A156="","",IF($G156&lt;&gt;"Canceled","",IF(NOT(ISNUMBER($O156)),"",IF($O156&lt;0,"Invalid timing",IF($O156&lt;24,"Same day: under 24 hours",IF($O156&lt;48,"1 day: 24 to under 48 hours",IF($O156&lt;168,"2–6 days: 48 to under 168 hours","7 or more days")))))))</f>
        <v/>
      </c>
      <c r="Q156" s="48">
        <f>IF($A156="","",IF(NOT(ISNUMBER($H156)),"",DATE(YEAR($H156),MONTH($H156),1)))</f>
        <v/>
      </c>
      <c r="R156" s="30">
        <f>IF($A156="","",IF($G156="Canceled",1,0))</f>
        <v/>
      </c>
      <c r="S156" s="30">
        <f>IF($A156="","",IF($G156="No-show",1,0))</f>
        <v/>
      </c>
      <c r="T156" s="30">
        <f>IF($A156="","",IF(AND($G156="Canceled",OR($K156&lt;&gt;"",ISNUMBER($L156))),1,0))</f>
        <v/>
      </c>
      <c r="U156" s="28">
        <f>IF($A156="","",IF(COUNTIF($A$6:$A$505,$A156)&gt;1,"Duplicate Appointment ID",IF($B156="","Clinic is required",IF($G156="","Appointment Status is required",IF(NOT(ISNUMBER($H156)),"Scheduled Start is required",IF(AND($G156="Canceled",$I156=""),"Cancellation Reason is required",IF(AND($G156="Canceled",NOT(ISNUMBER($J156))),"Canceled At is required",IF(AND($G156="Canceled",ISNUMBER($J156),ISNUMBER($H156),$J156&gt;$H156),"Canceled At is after Scheduled Start",IF(AND($G156&lt;&gt;"Canceled",OR($I156&lt;&gt;"",ISNUMBER($J156))),"Cancellation details entered for non-canceled status",IF(AND($K156&lt;&gt;"",NOT(ISNUMBER($L156))),"Rescheduled Start is required",IF(AND(ISNUMBER($L156),$K156=""),"Rescheduled Appointment ID is required",IF(AND($G156="Canceled",$M156=""),"Avoidable Cancellation review is required","")))))))))))</f>
        <v/>
      </c>
    </row>
    <row r="157">
      <c r="A157" s="31" t="n"/>
      <c r="B157" s="31" t="n"/>
      <c r="C157" s="31" t="n"/>
      <c r="D157" s="31" t="n"/>
      <c r="E157" s="31" t="n"/>
      <c r="F157" s="31" t="n"/>
      <c r="G157" s="31" t="n"/>
      <c r="H157" s="49" t="n"/>
      <c r="I157" s="31" t="n"/>
      <c r="J157" s="49" t="n"/>
      <c r="K157" s="31" t="n"/>
      <c r="L157" s="49" t="n"/>
      <c r="M157" s="31" t="n"/>
      <c r="N157" s="33" t="n"/>
      <c r="O157" s="47">
        <f>IF($A157="","",IF(OR($G157&lt;&gt;"Canceled",NOT(ISNUMBER($H157)),NOT(ISNUMBER($J157))),"",($H157-$J157)*24))</f>
        <v/>
      </c>
      <c r="P157" s="28">
        <f>IF($A157="","",IF($G157&lt;&gt;"Canceled","",IF(NOT(ISNUMBER($O157)),"",IF($O157&lt;0,"Invalid timing",IF($O157&lt;24,"Same day: under 24 hours",IF($O157&lt;48,"1 day: 24 to under 48 hours",IF($O157&lt;168,"2–6 days: 48 to under 168 hours","7 or more days")))))))</f>
        <v/>
      </c>
      <c r="Q157" s="48">
        <f>IF($A157="","",IF(NOT(ISNUMBER($H157)),"",DATE(YEAR($H157),MONTH($H157),1)))</f>
        <v/>
      </c>
      <c r="R157" s="30">
        <f>IF($A157="","",IF($G157="Canceled",1,0))</f>
        <v/>
      </c>
      <c r="S157" s="30">
        <f>IF($A157="","",IF($G157="No-show",1,0))</f>
        <v/>
      </c>
      <c r="T157" s="30">
        <f>IF($A157="","",IF(AND($G157="Canceled",OR($K157&lt;&gt;"",ISNUMBER($L157))),1,0))</f>
        <v/>
      </c>
      <c r="U157" s="28">
        <f>IF($A157="","",IF(COUNTIF($A$6:$A$505,$A157)&gt;1,"Duplicate Appointment ID",IF($B157="","Clinic is required",IF($G157="","Appointment Status is required",IF(NOT(ISNUMBER($H157)),"Scheduled Start is required",IF(AND($G157="Canceled",$I157=""),"Cancellation Reason is required",IF(AND($G157="Canceled",NOT(ISNUMBER($J157))),"Canceled At is required",IF(AND($G157="Canceled",ISNUMBER($J157),ISNUMBER($H157),$J157&gt;$H157),"Canceled At is after Scheduled Start",IF(AND($G157&lt;&gt;"Canceled",OR($I157&lt;&gt;"",ISNUMBER($J157))),"Cancellation details entered for non-canceled status",IF(AND($K157&lt;&gt;"",NOT(ISNUMBER($L157))),"Rescheduled Start is required",IF(AND(ISNUMBER($L157),$K157=""),"Rescheduled Appointment ID is required",IF(AND($G157="Canceled",$M157=""),"Avoidable Cancellation review is required","")))))))))))</f>
        <v/>
      </c>
    </row>
    <row r="158">
      <c r="A158" s="24" t="n"/>
      <c r="B158" s="24" t="n"/>
      <c r="C158" s="24" t="n"/>
      <c r="D158" s="24" t="n"/>
      <c r="E158" s="24" t="n"/>
      <c r="F158" s="24" t="n"/>
      <c r="G158" s="24" t="n"/>
      <c r="H158" s="46" t="n"/>
      <c r="I158" s="24" t="n"/>
      <c r="J158" s="46" t="n"/>
      <c r="K158" s="24" t="n"/>
      <c r="L158" s="46" t="n"/>
      <c r="M158" s="24" t="n"/>
      <c r="N158" s="26" t="n"/>
      <c r="O158" s="47">
        <f>IF($A158="","",IF(OR($G158&lt;&gt;"Canceled",NOT(ISNUMBER($H158)),NOT(ISNUMBER($J158))),"",($H158-$J158)*24))</f>
        <v/>
      </c>
      <c r="P158" s="28">
        <f>IF($A158="","",IF($G158&lt;&gt;"Canceled","",IF(NOT(ISNUMBER($O158)),"",IF($O158&lt;0,"Invalid timing",IF($O158&lt;24,"Same day: under 24 hours",IF($O158&lt;48,"1 day: 24 to under 48 hours",IF($O158&lt;168,"2–6 days: 48 to under 168 hours","7 or more days")))))))</f>
        <v/>
      </c>
      <c r="Q158" s="48">
        <f>IF($A158="","",IF(NOT(ISNUMBER($H158)),"",DATE(YEAR($H158),MONTH($H158),1)))</f>
        <v/>
      </c>
      <c r="R158" s="30">
        <f>IF($A158="","",IF($G158="Canceled",1,0))</f>
        <v/>
      </c>
      <c r="S158" s="30">
        <f>IF($A158="","",IF($G158="No-show",1,0))</f>
        <v/>
      </c>
      <c r="T158" s="30">
        <f>IF($A158="","",IF(AND($G158="Canceled",OR($K158&lt;&gt;"",ISNUMBER($L158))),1,0))</f>
        <v/>
      </c>
      <c r="U158" s="28">
        <f>IF($A158="","",IF(COUNTIF($A$6:$A$505,$A158)&gt;1,"Duplicate Appointment ID",IF($B158="","Clinic is required",IF($G158="","Appointment Status is required",IF(NOT(ISNUMBER($H158)),"Scheduled Start is required",IF(AND($G158="Canceled",$I158=""),"Cancellation Reason is required",IF(AND($G158="Canceled",NOT(ISNUMBER($J158))),"Canceled At is required",IF(AND($G158="Canceled",ISNUMBER($J158),ISNUMBER($H158),$J158&gt;$H158),"Canceled At is after Scheduled Start",IF(AND($G158&lt;&gt;"Canceled",OR($I158&lt;&gt;"",ISNUMBER($J158))),"Cancellation details entered for non-canceled status",IF(AND($K158&lt;&gt;"",NOT(ISNUMBER($L158))),"Rescheduled Start is required",IF(AND(ISNUMBER($L158),$K158=""),"Rescheduled Appointment ID is required",IF(AND($G158="Canceled",$M158=""),"Avoidable Cancellation review is required","")))))))))))</f>
        <v/>
      </c>
    </row>
    <row r="159">
      <c r="A159" s="31" t="n"/>
      <c r="B159" s="31" t="n"/>
      <c r="C159" s="31" t="n"/>
      <c r="D159" s="31" t="n"/>
      <c r="E159" s="31" t="n"/>
      <c r="F159" s="31" t="n"/>
      <c r="G159" s="31" t="n"/>
      <c r="H159" s="49" t="n"/>
      <c r="I159" s="31" t="n"/>
      <c r="J159" s="49" t="n"/>
      <c r="K159" s="31" t="n"/>
      <c r="L159" s="49" t="n"/>
      <c r="M159" s="31" t="n"/>
      <c r="N159" s="33" t="n"/>
      <c r="O159" s="47">
        <f>IF($A159="","",IF(OR($G159&lt;&gt;"Canceled",NOT(ISNUMBER($H159)),NOT(ISNUMBER($J159))),"",($H159-$J159)*24))</f>
        <v/>
      </c>
      <c r="P159" s="28">
        <f>IF($A159="","",IF($G159&lt;&gt;"Canceled","",IF(NOT(ISNUMBER($O159)),"",IF($O159&lt;0,"Invalid timing",IF($O159&lt;24,"Same day: under 24 hours",IF($O159&lt;48,"1 day: 24 to under 48 hours",IF($O159&lt;168,"2–6 days: 48 to under 168 hours","7 or more days")))))))</f>
        <v/>
      </c>
      <c r="Q159" s="48">
        <f>IF($A159="","",IF(NOT(ISNUMBER($H159)),"",DATE(YEAR($H159),MONTH($H159),1)))</f>
        <v/>
      </c>
      <c r="R159" s="30">
        <f>IF($A159="","",IF($G159="Canceled",1,0))</f>
        <v/>
      </c>
      <c r="S159" s="30">
        <f>IF($A159="","",IF($G159="No-show",1,0))</f>
        <v/>
      </c>
      <c r="T159" s="30">
        <f>IF($A159="","",IF(AND($G159="Canceled",OR($K159&lt;&gt;"",ISNUMBER($L159))),1,0))</f>
        <v/>
      </c>
      <c r="U159" s="28">
        <f>IF($A159="","",IF(COUNTIF($A$6:$A$505,$A159)&gt;1,"Duplicate Appointment ID",IF($B159="","Clinic is required",IF($G159="","Appointment Status is required",IF(NOT(ISNUMBER($H159)),"Scheduled Start is required",IF(AND($G159="Canceled",$I159=""),"Cancellation Reason is required",IF(AND($G159="Canceled",NOT(ISNUMBER($J159))),"Canceled At is required",IF(AND($G159="Canceled",ISNUMBER($J159),ISNUMBER($H159),$J159&gt;$H159),"Canceled At is after Scheduled Start",IF(AND($G159&lt;&gt;"Canceled",OR($I159&lt;&gt;"",ISNUMBER($J159))),"Cancellation details entered for non-canceled status",IF(AND($K159&lt;&gt;"",NOT(ISNUMBER($L159))),"Rescheduled Start is required",IF(AND(ISNUMBER($L159),$K159=""),"Rescheduled Appointment ID is required",IF(AND($G159="Canceled",$M159=""),"Avoidable Cancellation review is required","")))))))))))</f>
        <v/>
      </c>
    </row>
    <row r="160">
      <c r="A160" s="24" t="n"/>
      <c r="B160" s="24" t="n"/>
      <c r="C160" s="24" t="n"/>
      <c r="D160" s="24" t="n"/>
      <c r="E160" s="24" t="n"/>
      <c r="F160" s="24" t="n"/>
      <c r="G160" s="24" t="n"/>
      <c r="H160" s="46" t="n"/>
      <c r="I160" s="24" t="n"/>
      <c r="J160" s="46" t="n"/>
      <c r="K160" s="24" t="n"/>
      <c r="L160" s="46" t="n"/>
      <c r="M160" s="24" t="n"/>
      <c r="N160" s="26" t="n"/>
      <c r="O160" s="47">
        <f>IF($A160="","",IF(OR($G160&lt;&gt;"Canceled",NOT(ISNUMBER($H160)),NOT(ISNUMBER($J160))),"",($H160-$J160)*24))</f>
        <v/>
      </c>
      <c r="P160" s="28">
        <f>IF($A160="","",IF($G160&lt;&gt;"Canceled","",IF(NOT(ISNUMBER($O160)),"",IF($O160&lt;0,"Invalid timing",IF($O160&lt;24,"Same day: under 24 hours",IF($O160&lt;48,"1 day: 24 to under 48 hours",IF($O160&lt;168,"2–6 days: 48 to under 168 hours","7 or more days")))))))</f>
        <v/>
      </c>
      <c r="Q160" s="48">
        <f>IF($A160="","",IF(NOT(ISNUMBER($H160)),"",DATE(YEAR($H160),MONTH($H160),1)))</f>
        <v/>
      </c>
      <c r="R160" s="30">
        <f>IF($A160="","",IF($G160="Canceled",1,0))</f>
        <v/>
      </c>
      <c r="S160" s="30">
        <f>IF($A160="","",IF($G160="No-show",1,0))</f>
        <v/>
      </c>
      <c r="T160" s="30">
        <f>IF($A160="","",IF(AND($G160="Canceled",OR($K160&lt;&gt;"",ISNUMBER($L160))),1,0))</f>
        <v/>
      </c>
      <c r="U160" s="28">
        <f>IF($A160="","",IF(COUNTIF($A$6:$A$505,$A160)&gt;1,"Duplicate Appointment ID",IF($B160="","Clinic is required",IF($G160="","Appointment Status is required",IF(NOT(ISNUMBER($H160)),"Scheduled Start is required",IF(AND($G160="Canceled",$I160=""),"Cancellation Reason is required",IF(AND($G160="Canceled",NOT(ISNUMBER($J160))),"Canceled At is required",IF(AND($G160="Canceled",ISNUMBER($J160),ISNUMBER($H160),$J160&gt;$H160),"Canceled At is after Scheduled Start",IF(AND($G160&lt;&gt;"Canceled",OR($I160&lt;&gt;"",ISNUMBER($J160))),"Cancellation details entered for non-canceled status",IF(AND($K160&lt;&gt;"",NOT(ISNUMBER($L160))),"Rescheduled Start is required",IF(AND(ISNUMBER($L160),$K160=""),"Rescheduled Appointment ID is required",IF(AND($G160="Canceled",$M160=""),"Avoidable Cancellation review is required","")))))))))))</f>
        <v/>
      </c>
    </row>
    <row r="161">
      <c r="A161" s="31" t="n"/>
      <c r="B161" s="31" t="n"/>
      <c r="C161" s="31" t="n"/>
      <c r="D161" s="31" t="n"/>
      <c r="E161" s="31" t="n"/>
      <c r="F161" s="31" t="n"/>
      <c r="G161" s="31" t="n"/>
      <c r="H161" s="49" t="n"/>
      <c r="I161" s="31" t="n"/>
      <c r="J161" s="49" t="n"/>
      <c r="K161" s="31" t="n"/>
      <c r="L161" s="49" t="n"/>
      <c r="M161" s="31" t="n"/>
      <c r="N161" s="33" t="n"/>
      <c r="O161" s="47">
        <f>IF($A161="","",IF(OR($G161&lt;&gt;"Canceled",NOT(ISNUMBER($H161)),NOT(ISNUMBER($J161))),"",($H161-$J161)*24))</f>
        <v/>
      </c>
      <c r="P161" s="28">
        <f>IF($A161="","",IF($G161&lt;&gt;"Canceled","",IF(NOT(ISNUMBER($O161)),"",IF($O161&lt;0,"Invalid timing",IF($O161&lt;24,"Same day: under 24 hours",IF($O161&lt;48,"1 day: 24 to under 48 hours",IF($O161&lt;168,"2–6 days: 48 to under 168 hours","7 or more days")))))))</f>
        <v/>
      </c>
      <c r="Q161" s="48">
        <f>IF($A161="","",IF(NOT(ISNUMBER($H161)),"",DATE(YEAR($H161),MONTH($H161),1)))</f>
        <v/>
      </c>
      <c r="R161" s="30">
        <f>IF($A161="","",IF($G161="Canceled",1,0))</f>
        <v/>
      </c>
      <c r="S161" s="30">
        <f>IF($A161="","",IF($G161="No-show",1,0))</f>
        <v/>
      </c>
      <c r="T161" s="30">
        <f>IF($A161="","",IF(AND($G161="Canceled",OR($K161&lt;&gt;"",ISNUMBER($L161))),1,0))</f>
        <v/>
      </c>
      <c r="U161" s="28">
        <f>IF($A161="","",IF(COUNTIF($A$6:$A$505,$A161)&gt;1,"Duplicate Appointment ID",IF($B161="","Clinic is required",IF($G161="","Appointment Status is required",IF(NOT(ISNUMBER($H161)),"Scheduled Start is required",IF(AND($G161="Canceled",$I161=""),"Cancellation Reason is required",IF(AND($G161="Canceled",NOT(ISNUMBER($J161))),"Canceled At is required",IF(AND($G161="Canceled",ISNUMBER($J161),ISNUMBER($H161),$J161&gt;$H161),"Canceled At is after Scheduled Start",IF(AND($G161&lt;&gt;"Canceled",OR($I161&lt;&gt;"",ISNUMBER($J161))),"Cancellation details entered for non-canceled status",IF(AND($K161&lt;&gt;"",NOT(ISNUMBER($L161))),"Rescheduled Start is required",IF(AND(ISNUMBER($L161),$K161=""),"Rescheduled Appointment ID is required",IF(AND($G161="Canceled",$M161=""),"Avoidable Cancellation review is required","")))))))))))</f>
        <v/>
      </c>
    </row>
    <row r="162">
      <c r="A162" s="24" t="n"/>
      <c r="B162" s="24" t="n"/>
      <c r="C162" s="24" t="n"/>
      <c r="D162" s="24" t="n"/>
      <c r="E162" s="24" t="n"/>
      <c r="F162" s="24" t="n"/>
      <c r="G162" s="24" t="n"/>
      <c r="H162" s="46" t="n"/>
      <c r="I162" s="24" t="n"/>
      <c r="J162" s="46" t="n"/>
      <c r="K162" s="24" t="n"/>
      <c r="L162" s="46" t="n"/>
      <c r="M162" s="24" t="n"/>
      <c r="N162" s="26" t="n"/>
      <c r="O162" s="47">
        <f>IF($A162="","",IF(OR($G162&lt;&gt;"Canceled",NOT(ISNUMBER($H162)),NOT(ISNUMBER($J162))),"",($H162-$J162)*24))</f>
        <v/>
      </c>
      <c r="P162" s="28">
        <f>IF($A162="","",IF($G162&lt;&gt;"Canceled","",IF(NOT(ISNUMBER($O162)),"",IF($O162&lt;0,"Invalid timing",IF($O162&lt;24,"Same day: under 24 hours",IF($O162&lt;48,"1 day: 24 to under 48 hours",IF($O162&lt;168,"2–6 days: 48 to under 168 hours","7 or more days")))))))</f>
        <v/>
      </c>
      <c r="Q162" s="48">
        <f>IF($A162="","",IF(NOT(ISNUMBER($H162)),"",DATE(YEAR($H162),MONTH($H162),1)))</f>
        <v/>
      </c>
      <c r="R162" s="30">
        <f>IF($A162="","",IF($G162="Canceled",1,0))</f>
        <v/>
      </c>
      <c r="S162" s="30">
        <f>IF($A162="","",IF($G162="No-show",1,0))</f>
        <v/>
      </c>
      <c r="T162" s="30">
        <f>IF($A162="","",IF(AND($G162="Canceled",OR($K162&lt;&gt;"",ISNUMBER($L162))),1,0))</f>
        <v/>
      </c>
      <c r="U162" s="28">
        <f>IF($A162="","",IF(COUNTIF($A$6:$A$505,$A162)&gt;1,"Duplicate Appointment ID",IF($B162="","Clinic is required",IF($G162="","Appointment Status is required",IF(NOT(ISNUMBER($H162)),"Scheduled Start is required",IF(AND($G162="Canceled",$I162=""),"Cancellation Reason is required",IF(AND($G162="Canceled",NOT(ISNUMBER($J162))),"Canceled At is required",IF(AND($G162="Canceled",ISNUMBER($J162),ISNUMBER($H162),$J162&gt;$H162),"Canceled At is after Scheduled Start",IF(AND($G162&lt;&gt;"Canceled",OR($I162&lt;&gt;"",ISNUMBER($J162))),"Cancellation details entered for non-canceled status",IF(AND($K162&lt;&gt;"",NOT(ISNUMBER($L162))),"Rescheduled Start is required",IF(AND(ISNUMBER($L162),$K162=""),"Rescheduled Appointment ID is required",IF(AND($G162="Canceled",$M162=""),"Avoidable Cancellation review is required","")))))))))))</f>
        <v/>
      </c>
    </row>
    <row r="163">
      <c r="A163" s="31" t="n"/>
      <c r="B163" s="31" t="n"/>
      <c r="C163" s="31" t="n"/>
      <c r="D163" s="31" t="n"/>
      <c r="E163" s="31" t="n"/>
      <c r="F163" s="31" t="n"/>
      <c r="G163" s="31" t="n"/>
      <c r="H163" s="49" t="n"/>
      <c r="I163" s="31" t="n"/>
      <c r="J163" s="49" t="n"/>
      <c r="K163" s="31" t="n"/>
      <c r="L163" s="49" t="n"/>
      <c r="M163" s="31" t="n"/>
      <c r="N163" s="33" t="n"/>
      <c r="O163" s="47">
        <f>IF($A163="","",IF(OR($G163&lt;&gt;"Canceled",NOT(ISNUMBER($H163)),NOT(ISNUMBER($J163))),"",($H163-$J163)*24))</f>
        <v/>
      </c>
      <c r="P163" s="28">
        <f>IF($A163="","",IF($G163&lt;&gt;"Canceled","",IF(NOT(ISNUMBER($O163)),"",IF($O163&lt;0,"Invalid timing",IF($O163&lt;24,"Same day: under 24 hours",IF($O163&lt;48,"1 day: 24 to under 48 hours",IF($O163&lt;168,"2–6 days: 48 to under 168 hours","7 or more days")))))))</f>
        <v/>
      </c>
      <c r="Q163" s="48">
        <f>IF($A163="","",IF(NOT(ISNUMBER($H163)),"",DATE(YEAR($H163),MONTH($H163),1)))</f>
        <v/>
      </c>
      <c r="R163" s="30">
        <f>IF($A163="","",IF($G163="Canceled",1,0))</f>
        <v/>
      </c>
      <c r="S163" s="30">
        <f>IF($A163="","",IF($G163="No-show",1,0))</f>
        <v/>
      </c>
      <c r="T163" s="30">
        <f>IF($A163="","",IF(AND($G163="Canceled",OR($K163&lt;&gt;"",ISNUMBER($L163))),1,0))</f>
        <v/>
      </c>
      <c r="U163" s="28">
        <f>IF($A163="","",IF(COUNTIF($A$6:$A$505,$A163)&gt;1,"Duplicate Appointment ID",IF($B163="","Clinic is required",IF($G163="","Appointment Status is required",IF(NOT(ISNUMBER($H163)),"Scheduled Start is required",IF(AND($G163="Canceled",$I163=""),"Cancellation Reason is required",IF(AND($G163="Canceled",NOT(ISNUMBER($J163))),"Canceled At is required",IF(AND($G163="Canceled",ISNUMBER($J163),ISNUMBER($H163),$J163&gt;$H163),"Canceled At is after Scheduled Start",IF(AND($G163&lt;&gt;"Canceled",OR($I163&lt;&gt;"",ISNUMBER($J163))),"Cancellation details entered for non-canceled status",IF(AND($K163&lt;&gt;"",NOT(ISNUMBER($L163))),"Rescheduled Start is required",IF(AND(ISNUMBER($L163),$K163=""),"Rescheduled Appointment ID is required",IF(AND($G163="Canceled",$M163=""),"Avoidable Cancellation review is required","")))))))))))</f>
        <v/>
      </c>
    </row>
    <row r="164">
      <c r="A164" s="24" t="n"/>
      <c r="B164" s="24" t="n"/>
      <c r="C164" s="24" t="n"/>
      <c r="D164" s="24" t="n"/>
      <c r="E164" s="24" t="n"/>
      <c r="F164" s="24" t="n"/>
      <c r="G164" s="24" t="n"/>
      <c r="H164" s="46" t="n"/>
      <c r="I164" s="24" t="n"/>
      <c r="J164" s="46" t="n"/>
      <c r="K164" s="24" t="n"/>
      <c r="L164" s="46" t="n"/>
      <c r="M164" s="24" t="n"/>
      <c r="N164" s="26" t="n"/>
      <c r="O164" s="47">
        <f>IF($A164="","",IF(OR($G164&lt;&gt;"Canceled",NOT(ISNUMBER($H164)),NOT(ISNUMBER($J164))),"",($H164-$J164)*24))</f>
        <v/>
      </c>
      <c r="P164" s="28">
        <f>IF($A164="","",IF($G164&lt;&gt;"Canceled","",IF(NOT(ISNUMBER($O164)),"",IF($O164&lt;0,"Invalid timing",IF($O164&lt;24,"Same day: under 24 hours",IF($O164&lt;48,"1 day: 24 to under 48 hours",IF($O164&lt;168,"2–6 days: 48 to under 168 hours","7 or more days")))))))</f>
        <v/>
      </c>
      <c r="Q164" s="48">
        <f>IF($A164="","",IF(NOT(ISNUMBER($H164)),"",DATE(YEAR($H164),MONTH($H164),1)))</f>
        <v/>
      </c>
      <c r="R164" s="30">
        <f>IF($A164="","",IF($G164="Canceled",1,0))</f>
        <v/>
      </c>
      <c r="S164" s="30">
        <f>IF($A164="","",IF($G164="No-show",1,0))</f>
        <v/>
      </c>
      <c r="T164" s="30">
        <f>IF($A164="","",IF(AND($G164="Canceled",OR($K164&lt;&gt;"",ISNUMBER($L164))),1,0))</f>
        <v/>
      </c>
      <c r="U164" s="28">
        <f>IF($A164="","",IF(COUNTIF($A$6:$A$505,$A164)&gt;1,"Duplicate Appointment ID",IF($B164="","Clinic is required",IF($G164="","Appointment Status is required",IF(NOT(ISNUMBER($H164)),"Scheduled Start is required",IF(AND($G164="Canceled",$I164=""),"Cancellation Reason is required",IF(AND($G164="Canceled",NOT(ISNUMBER($J164))),"Canceled At is required",IF(AND($G164="Canceled",ISNUMBER($J164),ISNUMBER($H164),$J164&gt;$H164),"Canceled At is after Scheduled Start",IF(AND($G164&lt;&gt;"Canceled",OR($I164&lt;&gt;"",ISNUMBER($J164))),"Cancellation details entered for non-canceled status",IF(AND($K164&lt;&gt;"",NOT(ISNUMBER($L164))),"Rescheduled Start is required",IF(AND(ISNUMBER($L164),$K164=""),"Rescheduled Appointment ID is required",IF(AND($G164="Canceled",$M164=""),"Avoidable Cancellation review is required","")))))))))))</f>
        <v/>
      </c>
    </row>
    <row r="165">
      <c r="A165" s="31" t="n"/>
      <c r="B165" s="31" t="n"/>
      <c r="C165" s="31" t="n"/>
      <c r="D165" s="31" t="n"/>
      <c r="E165" s="31" t="n"/>
      <c r="F165" s="31" t="n"/>
      <c r="G165" s="31" t="n"/>
      <c r="H165" s="49" t="n"/>
      <c r="I165" s="31" t="n"/>
      <c r="J165" s="49" t="n"/>
      <c r="K165" s="31" t="n"/>
      <c r="L165" s="49" t="n"/>
      <c r="M165" s="31" t="n"/>
      <c r="N165" s="33" t="n"/>
      <c r="O165" s="47">
        <f>IF($A165="","",IF(OR($G165&lt;&gt;"Canceled",NOT(ISNUMBER($H165)),NOT(ISNUMBER($J165))),"",($H165-$J165)*24))</f>
        <v/>
      </c>
      <c r="P165" s="28">
        <f>IF($A165="","",IF($G165&lt;&gt;"Canceled","",IF(NOT(ISNUMBER($O165)),"",IF($O165&lt;0,"Invalid timing",IF($O165&lt;24,"Same day: under 24 hours",IF($O165&lt;48,"1 day: 24 to under 48 hours",IF($O165&lt;168,"2–6 days: 48 to under 168 hours","7 or more days")))))))</f>
        <v/>
      </c>
      <c r="Q165" s="48">
        <f>IF($A165="","",IF(NOT(ISNUMBER($H165)),"",DATE(YEAR($H165),MONTH($H165),1)))</f>
        <v/>
      </c>
      <c r="R165" s="30">
        <f>IF($A165="","",IF($G165="Canceled",1,0))</f>
        <v/>
      </c>
      <c r="S165" s="30">
        <f>IF($A165="","",IF($G165="No-show",1,0))</f>
        <v/>
      </c>
      <c r="T165" s="30">
        <f>IF($A165="","",IF(AND($G165="Canceled",OR($K165&lt;&gt;"",ISNUMBER($L165))),1,0))</f>
        <v/>
      </c>
      <c r="U165" s="28">
        <f>IF($A165="","",IF(COUNTIF($A$6:$A$505,$A165)&gt;1,"Duplicate Appointment ID",IF($B165="","Clinic is required",IF($G165="","Appointment Status is required",IF(NOT(ISNUMBER($H165)),"Scheduled Start is required",IF(AND($G165="Canceled",$I165=""),"Cancellation Reason is required",IF(AND($G165="Canceled",NOT(ISNUMBER($J165))),"Canceled At is required",IF(AND($G165="Canceled",ISNUMBER($J165),ISNUMBER($H165),$J165&gt;$H165),"Canceled At is after Scheduled Start",IF(AND($G165&lt;&gt;"Canceled",OR($I165&lt;&gt;"",ISNUMBER($J165))),"Cancellation details entered for non-canceled status",IF(AND($K165&lt;&gt;"",NOT(ISNUMBER($L165))),"Rescheduled Start is required",IF(AND(ISNUMBER($L165),$K165=""),"Rescheduled Appointment ID is required",IF(AND($G165="Canceled",$M165=""),"Avoidable Cancellation review is required","")))))))))))</f>
        <v/>
      </c>
    </row>
    <row r="166">
      <c r="A166" s="24" t="n"/>
      <c r="B166" s="24" t="n"/>
      <c r="C166" s="24" t="n"/>
      <c r="D166" s="24" t="n"/>
      <c r="E166" s="24" t="n"/>
      <c r="F166" s="24" t="n"/>
      <c r="G166" s="24" t="n"/>
      <c r="H166" s="46" t="n"/>
      <c r="I166" s="24" t="n"/>
      <c r="J166" s="46" t="n"/>
      <c r="K166" s="24" t="n"/>
      <c r="L166" s="46" t="n"/>
      <c r="M166" s="24" t="n"/>
      <c r="N166" s="26" t="n"/>
      <c r="O166" s="47">
        <f>IF($A166="","",IF(OR($G166&lt;&gt;"Canceled",NOT(ISNUMBER($H166)),NOT(ISNUMBER($J166))),"",($H166-$J166)*24))</f>
        <v/>
      </c>
      <c r="P166" s="28">
        <f>IF($A166="","",IF($G166&lt;&gt;"Canceled","",IF(NOT(ISNUMBER($O166)),"",IF($O166&lt;0,"Invalid timing",IF($O166&lt;24,"Same day: under 24 hours",IF($O166&lt;48,"1 day: 24 to under 48 hours",IF($O166&lt;168,"2–6 days: 48 to under 168 hours","7 or more days")))))))</f>
        <v/>
      </c>
      <c r="Q166" s="48">
        <f>IF($A166="","",IF(NOT(ISNUMBER($H166)),"",DATE(YEAR($H166),MONTH($H166),1)))</f>
        <v/>
      </c>
      <c r="R166" s="30">
        <f>IF($A166="","",IF($G166="Canceled",1,0))</f>
        <v/>
      </c>
      <c r="S166" s="30">
        <f>IF($A166="","",IF($G166="No-show",1,0))</f>
        <v/>
      </c>
      <c r="T166" s="30">
        <f>IF($A166="","",IF(AND($G166="Canceled",OR($K166&lt;&gt;"",ISNUMBER($L166))),1,0))</f>
        <v/>
      </c>
      <c r="U166" s="28">
        <f>IF($A166="","",IF(COUNTIF($A$6:$A$505,$A166)&gt;1,"Duplicate Appointment ID",IF($B166="","Clinic is required",IF($G166="","Appointment Status is required",IF(NOT(ISNUMBER($H166)),"Scheduled Start is required",IF(AND($G166="Canceled",$I166=""),"Cancellation Reason is required",IF(AND($G166="Canceled",NOT(ISNUMBER($J166))),"Canceled At is required",IF(AND($G166="Canceled",ISNUMBER($J166),ISNUMBER($H166),$J166&gt;$H166),"Canceled At is after Scheduled Start",IF(AND($G166&lt;&gt;"Canceled",OR($I166&lt;&gt;"",ISNUMBER($J166))),"Cancellation details entered for non-canceled status",IF(AND($K166&lt;&gt;"",NOT(ISNUMBER($L166))),"Rescheduled Start is required",IF(AND(ISNUMBER($L166),$K166=""),"Rescheduled Appointment ID is required",IF(AND($G166="Canceled",$M166=""),"Avoidable Cancellation review is required","")))))))))))</f>
        <v/>
      </c>
    </row>
    <row r="167">
      <c r="A167" s="31" t="n"/>
      <c r="B167" s="31" t="n"/>
      <c r="C167" s="31" t="n"/>
      <c r="D167" s="31" t="n"/>
      <c r="E167" s="31" t="n"/>
      <c r="F167" s="31" t="n"/>
      <c r="G167" s="31" t="n"/>
      <c r="H167" s="49" t="n"/>
      <c r="I167" s="31" t="n"/>
      <c r="J167" s="49" t="n"/>
      <c r="K167" s="31" t="n"/>
      <c r="L167" s="49" t="n"/>
      <c r="M167" s="31" t="n"/>
      <c r="N167" s="33" t="n"/>
      <c r="O167" s="47">
        <f>IF($A167="","",IF(OR($G167&lt;&gt;"Canceled",NOT(ISNUMBER($H167)),NOT(ISNUMBER($J167))),"",($H167-$J167)*24))</f>
        <v/>
      </c>
      <c r="P167" s="28">
        <f>IF($A167="","",IF($G167&lt;&gt;"Canceled","",IF(NOT(ISNUMBER($O167)),"",IF($O167&lt;0,"Invalid timing",IF($O167&lt;24,"Same day: under 24 hours",IF($O167&lt;48,"1 day: 24 to under 48 hours",IF($O167&lt;168,"2–6 days: 48 to under 168 hours","7 or more days")))))))</f>
        <v/>
      </c>
      <c r="Q167" s="48">
        <f>IF($A167="","",IF(NOT(ISNUMBER($H167)),"",DATE(YEAR($H167),MONTH($H167),1)))</f>
        <v/>
      </c>
      <c r="R167" s="30">
        <f>IF($A167="","",IF($G167="Canceled",1,0))</f>
        <v/>
      </c>
      <c r="S167" s="30">
        <f>IF($A167="","",IF($G167="No-show",1,0))</f>
        <v/>
      </c>
      <c r="T167" s="30">
        <f>IF($A167="","",IF(AND($G167="Canceled",OR($K167&lt;&gt;"",ISNUMBER($L167))),1,0))</f>
        <v/>
      </c>
      <c r="U167" s="28">
        <f>IF($A167="","",IF(COUNTIF($A$6:$A$505,$A167)&gt;1,"Duplicate Appointment ID",IF($B167="","Clinic is required",IF($G167="","Appointment Status is required",IF(NOT(ISNUMBER($H167)),"Scheduled Start is required",IF(AND($G167="Canceled",$I167=""),"Cancellation Reason is required",IF(AND($G167="Canceled",NOT(ISNUMBER($J167))),"Canceled At is required",IF(AND($G167="Canceled",ISNUMBER($J167),ISNUMBER($H167),$J167&gt;$H167),"Canceled At is after Scheduled Start",IF(AND($G167&lt;&gt;"Canceled",OR($I167&lt;&gt;"",ISNUMBER($J167))),"Cancellation details entered for non-canceled status",IF(AND($K167&lt;&gt;"",NOT(ISNUMBER($L167))),"Rescheduled Start is required",IF(AND(ISNUMBER($L167),$K167=""),"Rescheduled Appointment ID is required",IF(AND($G167="Canceled",$M167=""),"Avoidable Cancellation review is required","")))))))))))</f>
        <v/>
      </c>
    </row>
    <row r="168">
      <c r="A168" s="24" t="n"/>
      <c r="B168" s="24" t="n"/>
      <c r="C168" s="24" t="n"/>
      <c r="D168" s="24" t="n"/>
      <c r="E168" s="24" t="n"/>
      <c r="F168" s="24" t="n"/>
      <c r="G168" s="24" t="n"/>
      <c r="H168" s="46" t="n"/>
      <c r="I168" s="24" t="n"/>
      <c r="J168" s="46" t="n"/>
      <c r="K168" s="24" t="n"/>
      <c r="L168" s="46" t="n"/>
      <c r="M168" s="24" t="n"/>
      <c r="N168" s="26" t="n"/>
      <c r="O168" s="47">
        <f>IF($A168="","",IF(OR($G168&lt;&gt;"Canceled",NOT(ISNUMBER($H168)),NOT(ISNUMBER($J168))),"",($H168-$J168)*24))</f>
        <v/>
      </c>
      <c r="P168" s="28">
        <f>IF($A168="","",IF($G168&lt;&gt;"Canceled","",IF(NOT(ISNUMBER($O168)),"",IF($O168&lt;0,"Invalid timing",IF($O168&lt;24,"Same day: under 24 hours",IF($O168&lt;48,"1 day: 24 to under 48 hours",IF($O168&lt;168,"2–6 days: 48 to under 168 hours","7 or more days")))))))</f>
        <v/>
      </c>
      <c r="Q168" s="48">
        <f>IF($A168="","",IF(NOT(ISNUMBER($H168)),"",DATE(YEAR($H168),MONTH($H168),1)))</f>
        <v/>
      </c>
      <c r="R168" s="30">
        <f>IF($A168="","",IF($G168="Canceled",1,0))</f>
        <v/>
      </c>
      <c r="S168" s="30">
        <f>IF($A168="","",IF($G168="No-show",1,0))</f>
        <v/>
      </c>
      <c r="T168" s="30">
        <f>IF($A168="","",IF(AND($G168="Canceled",OR($K168&lt;&gt;"",ISNUMBER($L168))),1,0))</f>
        <v/>
      </c>
      <c r="U168" s="28">
        <f>IF($A168="","",IF(COUNTIF($A$6:$A$505,$A168)&gt;1,"Duplicate Appointment ID",IF($B168="","Clinic is required",IF($G168="","Appointment Status is required",IF(NOT(ISNUMBER($H168)),"Scheduled Start is required",IF(AND($G168="Canceled",$I168=""),"Cancellation Reason is required",IF(AND($G168="Canceled",NOT(ISNUMBER($J168))),"Canceled At is required",IF(AND($G168="Canceled",ISNUMBER($J168),ISNUMBER($H168),$J168&gt;$H168),"Canceled At is after Scheduled Start",IF(AND($G168&lt;&gt;"Canceled",OR($I168&lt;&gt;"",ISNUMBER($J168))),"Cancellation details entered for non-canceled status",IF(AND($K168&lt;&gt;"",NOT(ISNUMBER($L168))),"Rescheduled Start is required",IF(AND(ISNUMBER($L168),$K168=""),"Rescheduled Appointment ID is required",IF(AND($G168="Canceled",$M168=""),"Avoidable Cancellation review is required","")))))))))))</f>
        <v/>
      </c>
    </row>
    <row r="169">
      <c r="A169" s="31" t="n"/>
      <c r="B169" s="31" t="n"/>
      <c r="C169" s="31" t="n"/>
      <c r="D169" s="31" t="n"/>
      <c r="E169" s="31" t="n"/>
      <c r="F169" s="31" t="n"/>
      <c r="G169" s="31" t="n"/>
      <c r="H169" s="49" t="n"/>
      <c r="I169" s="31" t="n"/>
      <c r="J169" s="49" t="n"/>
      <c r="K169" s="31" t="n"/>
      <c r="L169" s="49" t="n"/>
      <c r="M169" s="31" t="n"/>
      <c r="N169" s="33" t="n"/>
      <c r="O169" s="47">
        <f>IF($A169="","",IF(OR($G169&lt;&gt;"Canceled",NOT(ISNUMBER($H169)),NOT(ISNUMBER($J169))),"",($H169-$J169)*24))</f>
        <v/>
      </c>
      <c r="P169" s="28">
        <f>IF($A169="","",IF($G169&lt;&gt;"Canceled","",IF(NOT(ISNUMBER($O169)),"",IF($O169&lt;0,"Invalid timing",IF($O169&lt;24,"Same day: under 24 hours",IF($O169&lt;48,"1 day: 24 to under 48 hours",IF($O169&lt;168,"2–6 days: 48 to under 168 hours","7 or more days")))))))</f>
        <v/>
      </c>
      <c r="Q169" s="48">
        <f>IF($A169="","",IF(NOT(ISNUMBER($H169)),"",DATE(YEAR($H169),MONTH($H169),1)))</f>
        <v/>
      </c>
      <c r="R169" s="30">
        <f>IF($A169="","",IF($G169="Canceled",1,0))</f>
        <v/>
      </c>
      <c r="S169" s="30">
        <f>IF($A169="","",IF($G169="No-show",1,0))</f>
        <v/>
      </c>
      <c r="T169" s="30">
        <f>IF($A169="","",IF(AND($G169="Canceled",OR($K169&lt;&gt;"",ISNUMBER($L169))),1,0))</f>
        <v/>
      </c>
      <c r="U169" s="28">
        <f>IF($A169="","",IF(COUNTIF($A$6:$A$505,$A169)&gt;1,"Duplicate Appointment ID",IF($B169="","Clinic is required",IF($G169="","Appointment Status is required",IF(NOT(ISNUMBER($H169)),"Scheduled Start is required",IF(AND($G169="Canceled",$I169=""),"Cancellation Reason is required",IF(AND($G169="Canceled",NOT(ISNUMBER($J169))),"Canceled At is required",IF(AND($G169="Canceled",ISNUMBER($J169),ISNUMBER($H169),$J169&gt;$H169),"Canceled At is after Scheduled Start",IF(AND($G169&lt;&gt;"Canceled",OR($I169&lt;&gt;"",ISNUMBER($J169))),"Cancellation details entered for non-canceled status",IF(AND($K169&lt;&gt;"",NOT(ISNUMBER($L169))),"Rescheduled Start is required",IF(AND(ISNUMBER($L169),$K169=""),"Rescheduled Appointment ID is required",IF(AND($G169="Canceled",$M169=""),"Avoidable Cancellation review is required","")))))))))))</f>
        <v/>
      </c>
    </row>
    <row r="170">
      <c r="A170" s="24" t="n"/>
      <c r="B170" s="24" t="n"/>
      <c r="C170" s="24" t="n"/>
      <c r="D170" s="24" t="n"/>
      <c r="E170" s="24" t="n"/>
      <c r="F170" s="24" t="n"/>
      <c r="G170" s="24" t="n"/>
      <c r="H170" s="46" t="n"/>
      <c r="I170" s="24" t="n"/>
      <c r="J170" s="46" t="n"/>
      <c r="K170" s="24" t="n"/>
      <c r="L170" s="46" t="n"/>
      <c r="M170" s="24" t="n"/>
      <c r="N170" s="26" t="n"/>
      <c r="O170" s="47">
        <f>IF($A170="","",IF(OR($G170&lt;&gt;"Canceled",NOT(ISNUMBER($H170)),NOT(ISNUMBER($J170))),"",($H170-$J170)*24))</f>
        <v/>
      </c>
      <c r="P170" s="28">
        <f>IF($A170="","",IF($G170&lt;&gt;"Canceled","",IF(NOT(ISNUMBER($O170)),"",IF($O170&lt;0,"Invalid timing",IF($O170&lt;24,"Same day: under 24 hours",IF($O170&lt;48,"1 day: 24 to under 48 hours",IF($O170&lt;168,"2–6 days: 48 to under 168 hours","7 or more days")))))))</f>
        <v/>
      </c>
      <c r="Q170" s="48">
        <f>IF($A170="","",IF(NOT(ISNUMBER($H170)),"",DATE(YEAR($H170),MONTH($H170),1)))</f>
        <v/>
      </c>
      <c r="R170" s="30">
        <f>IF($A170="","",IF($G170="Canceled",1,0))</f>
        <v/>
      </c>
      <c r="S170" s="30">
        <f>IF($A170="","",IF($G170="No-show",1,0))</f>
        <v/>
      </c>
      <c r="T170" s="30">
        <f>IF($A170="","",IF(AND($G170="Canceled",OR($K170&lt;&gt;"",ISNUMBER($L170))),1,0))</f>
        <v/>
      </c>
      <c r="U170" s="28">
        <f>IF($A170="","",IF(COUNTIF($A$6:$A$505,$A170)&gt;1,"Duplicate Appointment ID",IF($B170="","Clinic is required",IF($G170="","Appointment Status is required",IF(NOT(ISNUMBER($H170)),"Scheduled Start is required",IF(AND($G170="Canceled",$I170=""),"Cancellation Reason is required",IF(AND($G170="Canceled",NOT(ISNUMBER($J170))),"Canceled At is required",IF(AND($G170="Canceled",ISNUMBER($J170),ISNUMBER($H170),$J170&gt;$H170),"Canceled At is after Scheduled Start",IF(AND($G170&lt;&gt;"Canceled",OR($I170&lt;&gt;"",ISNUMBER($J170))),"Cancellation details entered for non-canceled status",IF(AND($K170&lt;&gt;"",NOT(ISNUMBER($L170))),"Rescheduled Start is required",IF(AND(ISNUMBER($L170),$K170=""),"Rescheduled Appointment ID is required",IF(AND($G170="Canceled",$M170=""),"Avoidable Cancellation review is required","")))))))))))</f>
        <v/>
      </c>
    </row>
    <row r="171">
      <c r="A171" s="31" t="n"/>
      <c r="B171" s="31" t="n"/>
      <c r="C171" s="31" t="n"/>
      <c r="D171" s="31" t="n"/>
      <c r="E171" s="31" t="n"/>
      <c r="F171" s="31" t="n"/>
      <c r="G171" s="31" t="n"/>
      <c r="H171" s="49" t="n"/>
      <c r="I171" s="31" t="n"/>
      <c r="J171" s="49" t="n"/>
      <c r="K171" s="31" t="n"/>
      <c r="L171" s="49" t="n"/>
      <c r="M171" s="31" t="n"/>
      <c r="N171" s="33" t="n"/>
      <c r="O171" s="47">
        <f>IF($A171="","",IF(OR($G171&lt;&gt;"Canceled",NOT(ISNUMBER($H171)),NOT(ISNUMBER($J171))),"",($H171-$J171)*24))</f>
        <v/>
      </c>
      <c r="P171" s="28">
        <f>IF($A171="","",IF($G171&lt;&gt;"Canceled","",IF(NOT(ISNUMBER($O171)),"",IF($O171&lt;0,"Invalid timing",IF($O171&lt;24,"Same day: under 24 hours",IF($O171&lt;48,"1 day: 24 to under 48 hours",IF($O171&lt;168,"2–6 days: 48 to under 168 hours","7 or more days")))))))</f>
        <v/>
      </c>
      <c r="Q171" s="48">
        <f>IF($A171="","",IF(NOT(ISNUMBER($H171)),"",DATE(YEAR($H171),MONTH($H171),1)))</f>
        <v/>
      </c>
      <c r="R171" s="30">
        <f>IF($A171="","",IF($G171="Canceled",1,0))</f>
        <v/>
      </c>
      <c r="S171" s="30">
        <f>IF($A171="","",IF($G171="No-show",1,0))</f>
        <v/>
      </c>
      <c r="T171" s="30">
        <f>IF($A171="","",IF(AND($G171="Canceled",OR($K171&lt;&gt;"",ISNUMBER($L171))),1,0))</f>
        <v/>
      </c>
      <c r="U171" s="28">
        <f>IF($A171="","",IF(COUNTIF($A$6:$A$505,$A171)&gt;1,"Duplicate Appointment ID",IF($B171="","Clinic is required",IF($G171="","Appointment Status is required",IF(NOT(ISNUMBER($H171)),"Scheduled Start is required",IF(AND($G171="Canceled",$I171=""),"Cancellation Reason is required",IF(AND($G171="Canceled",NOT(ISNUMBER($J171))),"Canceled At is required",IF(AND($G171="Canceled",ISNUMBER($J171),ISNUMBER($H171),$J171&gt;$H171),"Canceled At is after Scheduled Start",IF(AND($G171&lt;&gt;"Canceled",OR($I171&lt;&gt;"",ISNUMBER($J171))),"Cancellation details entered for non-canceled status",IF(AND($K171&lt;&gt;"",NOT(ISNUMBER($L171))),"Rescheduled Start is required",IF(AND(ISNUMBER($L171),$K171=""),"Rescheduled Appointment ID is required",IF(AND($G171="Canceled",$M171=""),"Avoidable Cancellation review is required","")))))))))))</f>
        <v/>
      </c>
    </row>
    <row r="172">
      <c r="A172" s="24" t="n"/>
      <c r="B172" s="24" t="n"/>
      <c r="C172" s="24" t="n"/>
      <c r="D172" s="24" t="n"/>
      <c r="E172" s="24" t="n"/>
      <c r="F172" s="24" t="n"/>
      <c r="G172" s="24" t="n"/>
      <c r="H172" s="46" t="n"/>
      <c r="I172" s="24" t="n"/>
      <c r="J172" s="46" t="n"/>
      <c r="K172" s="24" t="n"/>
      <c r="L172" s="46" t="n"/>
      <c r="M172" s="24" t="n"/>
      <c r="N172" s="26" t="n"/>
      <c r="O172" s="47">
        <f>IF($A172="","",IF(OR($G172&lt;&gt;"Canceled",NOT(ISNUMBER($H172)),NOT(ISNUMBER($J172))),"",($H172-$J172)*24))</f>
        <v/>
      </c>
      <c r="P172" s="28">
        <f>IF($A172="","",IF($G172&lt;&gt;"Canceled","",IF(NOT(ISNUMBER($O172)),"",IF($O172&lt;0,"Invalid timing",IF($O172&lt;24,"Same day: under 24 hours",IF($O172&lt;48,"1 day: 24 to under 48 hours",IF($O172&lt;168,"2–6 days: 48 to under 168 hours","7 or more days")))))))</f>
        <v/>
      </c>
      <c r="Q172" s="48">
        <f>IF($A172="","",IF(NOT(ISNUMBER($H172)),"",DATE(YEAR($H172),MONTH($H172),1)))</f>
        <v/>
      </c>
      <c r="R172" s="30">
        <f>IF($A172="","",IF($G172="Canceled",1,0))</f>
        <v/>
      </c>
      <c r="S172" s="30">
        <f>IF($A172="","",IF($G172="No-show",1,0))</f>
        <v/>
      </c>
      <c r="T172" s="30">
        <f>IF($A172="","",IF(AND($G172="Canceled",OR($K172&lt;&gt;"",ISNUMBER($L172))),1,0))</f>
        <v/>
      </c>
      <c r="U172" s="28">
        <f>IF($A172="","",IF(COUNTIF($A$6:$A$505,$A172)&gt;1,"Duplicate Appointment ID",IF($B172="","Clinic is required",IF($G172="","Appointment Status is required",IF(NOT(ISNUMBER($H172)),"Scheduled Start is required",IF(AND($G172="Canceled",$I172=""),"Cancellation Reason is required",IF(AND($G172="Canceled",NOT(ISNUMBER($J172))),"Canceled At is required",IF(AND($G172="Canceled",ISNUMBER($J172),ISNUMBER($H172),$J172&gt;$H172),"Canceled At is after Scheduled Start",IF(AND($G172&lt;&gt;"Canceled",OR($I172&lt;&gt;"",ISNUMBER($J172))),"Cancellation details entered for non-canceled status",IF(AND($K172&lt;&gt;"",NOT(ISNUMBER($L172))),"Rescheduled Start is required",IF(AND(ISNUMBER($L172),$K172=""),"Rescheduled Appointment ID is required",IF(AND($G172="Canceled",$M172=""),"Avoidable Cancellation review is required","")))))))))))</f>
        <v/>
      </c>
    </row>
    <row r="173">
      <c r="A173" s="31" t="n"/>
      <c r="B173" s="31" t="n"/>
      <c r="C173" s="31" t="n"/>
      <c r="D173" s="31" t="n"/>
      <c r="E173" s="31" t="n"/>
      <c r="F173" s="31" t="n"/>
      <c r="G173" s="31" t="n"/>
      <c r="H173" s="49" t="n"/>
      <c r="I173" s="31" t="n"/>
      <c r="J173" s="49" t="n"/>
      <c r="K173" s="31" t="n"/>
      <c r="L173" s="49" t="n"/>
      <c r="M173" s="31" t="n"/>
      <c r="N173" s="33" t="n"/>
      <c r="O173" s="47">
        <f>IF($A173="","",IF(OR($G173&lt;&gt;"Canceled",NOT(ISNUMBER($H173)),NOT(ISNUMBER($J173))),"",($H173-$J173)*24))</f>
        <v/>
      </c>
      <c r="P173" s="28">
        <f>IF($A173="","",IF($G173&lt;&gt;"Canceled","",IF(NOT(ISNUMBER($O173)),"",IF($O173&lt;0,"Invalid timing",IF($O173&lt;24,"Same day: under 24 hours",IF($O173&lt;48,"1 day: 24 to under 48 hours",IF($O173&lt;168,"2–6 days: 48 to under 168 hours","7 or more days")))))))</f>
        <v/>
      </c>
      <c r="Q173" s="48">
        <f>IF($A173="","",IF(NOT(ISNUMBER($H173)),"",DATE(YEAR($H173),MONTH($H173),1)))</f>
        <v/>
      </c>
      <c r="R173" s="30">
        <f>IF($A173="","",IF($G173="Canceled",1,0))</f>
        <v/>
      </c>
      <c r="S173" s="30">
        <f>IF($A173="","",IF($G173="No-show",1,0))</f>
        <v/>
      </c>
      <c r="T173" s="30">
        <f>IF($A173="","",IF(AND($G173="Canceled",OR($K173&lt;&gt;"",ISNUMBER($L173))),1,0))</f>
        <v/>
      </c>
      <c r="U173" s="28">
        <f>IF($A173="","",IF(COUNTIF($A$6:$A$505,$A173)&gt;1,"Duplicate Appointment ID",IF($B173="","Clinic is required",IF($G173="","Appointment Status is required",IF(NOT(ISNUMBER($H173)),"Scheduled Start is required",IF(AND($G173="Canceled",$I173=""),"Cancellation Reason is required",IF(AND($G173="Canceled",NOT(ISNUMBER($J173))),"Canceled At is required",IF(AND($G173="Canceled",ISNUMBER($J173),ISNUMBER($H173),$J173&gt;$H173),"Canceled At is after Scheduled Start",IF(AND($G173&lt;&gt;"Canceled",OR($I173&lt;&gt;"",ISNUMBER($J173))),"Cancellation details entered for non-canceled status",IF(AND($K173&lt;&gt;"",NOT(ISNUMBER($L173))),"Rescheduled Start is required",IF(AND(ISNUMBER($L173),$K173=""),"Rescheduled Appointment ID is required",IF(AND($G173="Canceled",$M173=""),"Avoidable Cancellation review is required","")))))))))))</f>
        <v/>
      </c>
    </row>
    <row r="174">
      <c r="A174" s="24" t="n"/>
      <c r="B174" s="24" t="n"/>
      <c r="C174" s="24" t="n"/>
      <c r="D174" s="24" t="n"/>
      <c r="E174" s="24" t="n"/>
      <c r="F174" s="24" t="n"/>
      <c r="G174" s="24" t="n"/>
      <c r="H174" s="46" t="n"/>
      <c r="I174" s="24" t="n"/>
      <c r="J174" s="46" t="n"/>
      <c r="K174" s="24" t="n"/>
      <c r="L174" s="46" t="n"/>
      <c r="M174" s="24" t="n"/>
      <c r="N174" s="26" t="n"/>
      <c r="O174" s="47">
        <f>IF($A174="","",IF(OR($G174&lt;&gt;"Canceled",NOT(ISNUMBER($H174)),NOT(ISNUMBER($J174))),"",($H174-$J174)*24))</f>
        <v/>
      </c>
      <c r="P174" s="28">
        <f>IF($A174="","",IF($G174&lt;&gt;"Canceled","",IF(NOT(ISNUMBER($O174)),"",IF($O174&lt;0,"Invalid timing",IF($O174&lt;24,"Same day: under 24 hours",IF($O174&lt;48,"1 day: 24 to under 48 hours",IF($O174&lt;168,"2–6 days: 48 to under 168 hours","7 or more days")))))))</f>
        <v/>
      </c>
      <c r="Q174" s="48">
        <f>IF($A174="","",IF(NOT(ISNUMBER($H174)),"",DATE(YEAR($H174),MONTH($H174),1)))</f>
        <v/>
      </c>
      <c r="R174" s="30">
        <f>IF($A174="","",IF($G174="Canceled",1,0))</f>
        <v/>
      </c>
      <c r="S174" s="30">
        <f>IF($A174="","",IF($G174="No-show",1,0))</f>
        <v/>
      </c>
      <c r="T174" s="30">
        <f>IF($A174="","",IF(AND($G174="Canceled",OR($K174&lt;&gt;"",ISNUMBER($L174))),1,0))</f>
        <v/>
      </c>
      <c r="U174" s="28">
        <f>IF($A174="","",IF(COUNTIF($A$6:$A$505,$A174)&gt;1,"Duplicate Appointment ID",IF($B174="","Clinic is required",IF($G174="","Appointment Status is required",IF(NOT(ISNUMBER($H174)),"Scheduled Start is required",IF(AND($G174="Canceled",$I174=""),"Cancellation Reason is required",IF(AND($G174="Canceled",NOT(ISNUMBER($J174))),"Canceled At is required",IF(AND($G174="Canceled",ISNUMBER($J174),ISNUMBER($H174),$J174&gt;$H174),"Canceled At is after Scheduled Start",IF(AND($G174&lt;&gt;"Canceled",OR($I174&lt;&gt;"",ISNUMBER($J174))),"Cancellation details entered for non-canceled status",IF(AND($K174&lt;&gt;"",NOT(ISNUMBER($L174))),"Rescheduled Start is required",IF(AND(ISNUMBER($L174),$K174=""),"Rescheduled Appointment ID is required",IF(AND($G174="Canceled",$M174=""),"Avoidable Cancellation review is required","")))))))))))</f>
        <v/>
      </c>
    </row>
    <row r="175">
      <c r="A175" s="31" t="n"/>
      <c r="B175" s="31" t="n"/>
      <c r="C175" s="31" t="n"/>
      <c r="D175" s="31" t="n"/>
      <c r="E175" s="31" t="n"/>
      <c r="F175" s="31" t="n"/>
      <c r="G175" s="31" t="n"/>
      <c r="H175" s="49" t="n"/>
      <c r="I175" s="31" t="n"/>
      <c r="J175" s="49" t="n"/>
      <c r="K175" s="31" t="n"/>
      <c r="L175" s="49" t="n"/>
      <c r="M175" s="31" t="n"/>
      <c r="N175" s="33" t="n"/>
      <c r="O175" s="47">
        <f>IF($A175="","",IF(OR($G175&lt;&gt;"Canceled",NOT(ISNUMBER($H175)),NOT(ISNUMBER($J175))),"",($H175-$J175)*24))</f>
        <v/>
      </c>
      <c r="P175" s="28">
        <f>IF($A175="","",IF($G175&lt;&gt;"Canceled","",IF(NOT(ISNUMBER($O175)),"",IF($O175&lt;0,"Invalid timing",IF($O175&lt;24,"Same day: under 24 hours",IF($O175&lt;48,"1 day: 24 to under 48 hours",IF($O175&lt;168,"2–6 days: 48 to under 168 hours","7 or more days")))))))</f>
        <v/>
      </c>
      <c r="Q175" s="48">
        <f>IF($A175="","",IF(NOT(ISNUMBER($H175)),"",DATE(YEAR($H175),MONTH($H175),1)))</f>
        <v/>
      </c>
      <c r="R175" s="30">
        <f>IF($A175="","",IF($G175="Canceled",1,0))</f>
        <v/>
      </c>
      <c r="S175" s="30">
        <f>IF($A175="","",IF($G175="No-show",1,0))</f>
        <v/>
      </c>
      <c r="T175" s="30">
        <f>IF($A175="","",IF(AND($G175="Canceled",OR($K175&lt;&gt;"",ISNUMBER($L175))),1,0))</f>
        <v/>
      </c>
      <c r="U175" s="28">
        <f>IF($A175="","",IF(COUNTIF($A$6:$A$505,$A175)&gt;1,"Duplicate Appointment ID",IF($B175="","Clinic is required",IF($G175="","Appointment Status is required",IF(NOT(ISNUMBER($H175)),"Scheduled Start is required",IF(AND($G175="Canceled",$I175=""),"Cancellation Reason is required",IF(AND($G175="Canceled",NOT(ISNUMBER($J175))),"Canceled At is required",IF(AND($G175="Canceled",ISNUMBER($J175),ISNUMBER($H175),$J175&gt;$H175),"Canceled At is after Scheduled Start",IF(AND($G175&lt;&gt;"Canceled",OR($I175&lt;&gt;"",ISNUMBER($J175))),"Cancellation details entered for non-canceled status",IF(AND($K175&lt;&gt;"",NOT(ISNUMBER($L175))),"Rescheduled Start is required",IF(AND(ISNUMBER($L175),$K175=""),"Rescheduled Appointment ID is required",IF(AND($G175="Canceled",$M175=""),"Avoidable Cancellation review is required","")))))))))))</f>
        <v/>
      </c>
    </row>
    <row r="176">
      <c r="A176" s="24" t="n"/>
      <c r="B176" s="24" t="n"/>
      <c r="C176" s="24" t="n"/>
      <c r="D176" s="24" t="n"/>
      <c r="E176" s="24" t="n"/>
      <c r="F176" s="24" t="n"/>
      <c r="G176" s="24" t="n"/>
      <c r="H176" s="46" t="n"/>
      <c r="I176" s="24" t="n"/>
      <c r="J176" s="46" t="n"/>
      <c r="K176" s="24" t="n"/>
      <c r="L176" s="46" t="n"/>
      <c r="M176" s="24" t="n"/>
      <c r="N176" s="26" t="n"/>
      <c r="O176" s="47">
        <f>IF($A176="","",IF(OR($G176&lt;&gt;"Canceled",NOT(ISNUMBER($H176)),NOT(ISNUMBER($J176))),"",($H176-$J176)*24))</f>
        <v/>
      </c>
      <c r="P176" s="28">
        <f>IF($A176="","",IF($G176&lt;&gt;"Canceled","",IF(NOT(ISNUMBER($O176)),"",IF($O176&lt;0,"Invalid timing",IF($O176&lt;24,"Same day: under 24 hours",IF($O176&lt;48,"1 day: 24 to under 48 hours",IF($O176&lt;168,"2–6 days: 48 to under 168 hours","7 or more days")))))))</f>
        <v/>
      </c>
      <c r="Q176" s="48">
        <f>IF($A176="","",IF(NOT(ISNUMBER($H176)),"",DATE(YEAR($H176),MONTH($H176),1)))</f>
        <v/>
      </c>
      <c r="R176" s="30">
        <f>IF($A176="","",IF($G176="Canceled",1,0))</f>
        <v/>
      </c>
      <c r="S176" s="30">
        <f>IF($A176="","",IF($G176="No-show",1,0))</f>
        <v/>
      </c>
      <c r="T176" s="30">
        <f>IF($A176="","",IF(AND($G176="Canceled",OR($K176&lt;&gt;"",ISNUMBER($L176))),1,0))</f>
        <v/>
      </c>
      <c r="U176" s="28">
        <f>IF($A176="","",IF(COUNTIF($A$6:$A$505,$A176)&gt;1,"Duplicate Appointment ID",IF($B176="","Clinic is required",IF($G176="","Appointment Status is required",IF(NOT(ISNUMBER($H176)),"Scheduled Start is required",IF(AND($G176="Canceled",$I176=""),"Cancellation Reason is required",IF(AND($G176="Canceled",NOT(ISNUMBER($J176))),"Canceled At is required",IF(AND($G176="Canceled",ISNUMBER($J176),ISNUMBER($H176),$J176&gt;$H176),"Canceled At is after Scheduled Start",IF(AND($G176&lt;&gt;"Canceled",OR($I176&lt;&gt;"",ISNUMBER($J176))),"Cancellation details entered for non-canceled status",IF(AND($K176&lt;&gt;"",NOT(ISNUMBER($L176))),"Rescheduled Start is required",IF(AND(ISNUMBER($L176),$K176=""),"Rescheduled Appointment ID is required",IF(AND($G176="Canceled",$M176=""),"Avoidable Cancellation review is required","")))))))))))</f>
        <v/>
      </c>
    </row>
    <row r="177">
      <c r="A177" s="31" t="n"/>
      <c r="B177" s="31" t="n"/>
      <c r="C177" s="31" t="n"/>
      <c r="D177" s="31" t="n"/>
      <c r="E177" s="31" t="n"/>
      <c r="F177" s="31" t="n"/>
      <c r="G177" s="31" t="n"/>
      <c r="H177" s="49" t="n"/>
      <c r="I177" s="31" t="n"/>
      <c r="J177" s="49" t="n"/>
      <c r="K177" s="31" t="n"/>
      <c r="L177" s="49" t="n"/>
      <c r="M177" s="31" t="n"/>
      <c r="N177" s="33" t="n"/>
      <c r="O177" s="47">
        <f>IF($A177="","",IF(OR($G177&lt;&gt;"Canceled",NOT(ISNUMBER($H177)),NOT(ISNUMBER($J177))),"",($H177-$J177)*24))</f>
        <v/>
      </c>
      <c r="P177" s="28">
        <f>IF($A177="","",IF($G177&lt;&gt;"Canceled","",IF(NOT(ISNUMBER($O177)),"",IF($O177&lt;0,"Invalid timing",IF($O177&lt;24,"Same day: under 24 hours",IF($O177&lt;48,"1 day: 24 to under 48 hours",IF($O177&lt;168,"2–6 days: 48 to under 168 hours","7 or more days")))))))</f>
        <v/>
      </c>
      <c r="Q177" s="48">
        <f>IF($A177="","",IF(NOT(ISNUMBER($H177)),"",DATE(YEAR($H177),MONTH($H177),1)))</f>
        <v/>
      </c>
      <c r="R177" s="30">
        <f>IF($A177="","",IF($G177="Canceled",1,0))</f>
        <v/>
      </c>
      <c r="S177" s="30">
        <f>IF($A177="","",IF($G177="No-show",1,0))</f>
        <v/>
      </c>
      <c r="T177" s="30">
        <f>IF($A177="","",IF(AND($G177="Canceled",OR($K177&lt;&gt;"",ISNUMBER($L177))),1,0))</f>
        <v/>
      </c>
      <c r="U177" s="28">
        <f>IF($A177="","",IF(COUNTIF($A$6:$A$505,$A177)&gt;1,"Duplicate Appointment ID",IF($B177="","Clinic is required",IF($G177="","Appointment Status is required",IF(NOT(ISNUMBER($H177)),"Scheduled Start is required",IF(AND($G177="Canceled",$I177=""),"Cancellation Reason is required",IF(AND($G177="Canceled",NOT(ISNUMBER($J177))),"Canceled At is required",IF(AND($G177="Canceled",ISNUMBER($J177),ISNUMBER($H177),$J177&gt;$H177),"Canceled At is after Scheduled Start",IF(AND($G177&lt;&gt;"Canceled",OR($I177&lt;&gt;"",ISNUMBER($J177))),"Cancellation details entered for non-canceled status",IF(AND($K177&lt;&gt;"",NOT(ISNUMBER($L177))),"Rescheduled Start is required",IF(AND(ISNUMBER($L177),$K177=""),"Rescheduled Appointment ID is required",IF(AND($G177="Canceled",$M177=""),"Avoidable Cancellation review is required","")))))))))))</f>
        <v/>
      </c>
    </row>
    <row r="178">
      <c r="A178" s="24" t="n"/>
      <c r="B178" s="24" t="n"/>
      <c r="C178" s="24" t="n"/>
      <c r="D178" s="24" t="n"/>
      <c r="E178" s="24" t="n"/>
      <c r="F178" s="24" t="n"/>
      <c r="G178" s="24" t="n"/>
      <c r="H178" s="46" t="n"/>
      <c r="I178" s="24" t="n"/>
      <c r="J178" s="46" t="n"/>
      <c r="K178" s="24" t="n"/>
      <c r="L178" s="46" t="n"/>
      <c r="M178" s="24" t="n"/>
      <c r="N178" s="26" t="n"/>
      <c r="O178" s="47">
        <f>IF($A178="","",IF(OR($G178&lt;&gt;"Canceled",NOT(ISNUMBER($H178)),NOT(ISNUMBER($J178))),"",($H178-$J178)*24))</f>
        <v/>
      </c>
      <c r="P178" s="28">
        <f>IF($A178="","",IF($G178&lt;&gt;"Canceled","",IF(NOT(ISNUMBER($O178)),"",IF($O178&lt;0,"Invalid timing",IF($O178&lt;24,"Same day: under 24 hours",IF($O178&lt;48,"1 day: 24 to under 48 hours",IF($O178&lt;168,"2–6 days: 48 to under 168 hours","7 or more days")))))))</f>
        <v/>
      </c>
      <c r="Q178" s="48">
        <f>IF($A178="","",IF(NOT(ISNUMBER($H178)),"",DATE(YEAR($H178),MONTH($H178),1)))</f>
        <v/>
      </c>
      <c r="R178" s="30">
        <f>IF($A178="","",IF($G178="Canceled",1,0))</f>
        <v/>
      </c>
      <c r="S178" s="30">
        <f>IF($A178="","",IF($G178="No-show",1,0))</f>
        <v/>
      </c>
      <c r="T178" s="30">
        <f>IF($A178="","",IF(AND($G178="Canceled",OR($K178&lt;&gt;"",ISNUMBER($L178))),1,0))</f>
        <v/>
      </c>
      <c r="U178" s="28">
        <f>IF($A178="","",IF(COUNTIF($A$6:$A$505,$A178)&gt;1,"Duplicate Appointment ID",IF($B178="","Clinic is required",IF($G178="","Appointment Status is required",IF(NOT(ISNUMBER($H178)),"Scheduled Start is required",IF(AND($G178="Canceled",$I178=""),"Cancellation Reason is required",IF(AND($G178="Canceled",NOT(ISNUMBER($J178))),"Canceled At is required",IF(AND($G178="Canceled",ISNUMBER($J178),ISNUMBER($H178),$J178&gt;$H178),"Canceled At is after Scheduled Start",IF(AND($G178&lt;&gt;"Canceled",OR($I178&lt;&gt;"",ISNUMBER($J178))),"Cancellation details entered for non-canceled status",IF(AND($K178&lt;&gt;"",NOT(ISNUMBER($L178))),"Rescheduled Start is required",IF(AND(ISNUMBER($L178),$K178=""),"Rescheduled Appointment ID is required",IF(AND($G178="Canceled",$M178=""),"Avoidable Cancellation review is required","")))))))))))</f>
        <v/>
      </c>
    </row>
    <row r="179">
      <c r="A179" s="31" t="n"/>
      <c r="B179" s="31" t="n"/>
      <c r="C179" s="31" t="n"/>
      <c r="D179" s="31" t="n"/>
      <c r="E179" s="31" t="n"/>
      <c r="F179" s="31" t="n"/>
      <c r="G179" s="31" t="n"/>
      <c r="H179" s="49" t="n"/>
      <c r="I179" s="31" t="n"/>
      <c r="J179" s="49" t="n"/>
      <c r="K179" s="31" t="n"/>
      <c r="L179" s="49" t="n"/>
      <c r="M179" s="31" t="n"/>
      <c r="N179" s="33" t="n"/>
      <c r="O179" s="47">
        <f>IF($A179="","",IF(OR($G179&lt;&gt;"Canceled",NOT(ISNUMBER($H179)),NOT(ISNUMBER($J179))),"",($H179-$J179)*24))</f>
        <v/>
      </c>
      <c r="P179" s="28">
        <f>IF($A179="","",IF($G179&lt;&gt;"Canceled","",IF(NOT(ISNUMBER($O179)),"",IF($O179&lt;0,"Invalid timing",IF($O179&lt;24,"Same day: under 24 hours",IF($O179&lt;48,"1 day: 24 to under 48 hours",IF($O179&lt;168,"2–6 days: 48 to under 168 hours","7 or more days")))))))</f>
        <v/>
      </c>
      <c r="Q179" s="48">
        <f>IF($A179="","",IF(NOT(ISNUMBER($H179)),"",DATE(YEAR($H179),MONTH($H179),1)))</f>
        <v/>
      </c>
      <c r="R179" s="30">
        <f>IF($A179="","",IF($G179="Canceled",1,0))</f>
        <v/>
      </c>
      <c r="S179" s="30">
        <f>IF($A179="","",IF($G179="No-show",1,0))</f>
        <v/>
      </c>
      <c r="T179" s="30">
        <f>IF($A179="","",IF(AND($G179="Canceled",OR($K179&lt;&gt;"",ISNUMBER($L179))),1,0))</f>
        <v/>
      </c>
      <c r="U179" s="28">
        <f>IF($A179="","",IF(COUNTIF($A$6:$A$505,$A179)&gt;1,"Duplicate Appointment ID",IF($B179="","Clinic is required",IF($G179="","Appointment Status is required",IF(NOT(ISNUMBER($H179)),"Scheduled Start is required",IF(AND($G179="Canceled",$I179=""),"Cancellation Reason is required",IF(AND($G179="Canceled",NOT(ISNUMBER($J179))),"Canceled At is required",IF(AND($G179="Canceled",ISNUMBER($J179),ISNUMBER($H179),$J179&gt;$H179),"Canceled At is after Scheduled Start",IF(AND($G179&lt;&gt;"Canceled",OR($I179&lt;&gt;"",ISNUMBER($J179))),"Cancellation details entered for non-canceled status",IF(AND($K179&lt;&gt;"",NOT(ISNUMBER($L179))),"Rescheduled Start is required",IF(AND(ISNUMBER($L179),$K179=""),"Rescheduled Appointment ID is required",IF(AND($G179="Canceled",$M179=""),"Avoidable Cancellation review is required","")))))))))))</f>
        <v/>
      </c>
    </row>
    <row r="180">
      <c r="A180" s="24" t="n"/>
      <c r="B180" s="24" t="n"/>
      <c r="C180" s="24" t="n"/>
      <c r="D180" s="24" t="n"/>
      <c r="E180" s="24" t="n"/>
      <c r="F180" s="24" t="n"/>
      <c r="G180" s="24" t="n"/>
      <c r="H180" s="46" t="n"/>
      <c r="I180" s="24" t="n"/>
      <c r="J180" s="46" t="n"/>
      <c r="K180" s="24" t="n"/>
      <c r="L180" s="46" t="n"/>
      <c r="M180" s="24" t="n"/>
      <c r="N180" s="26" t="n"/>
      <c r="O180" s="47">
        <f>IF($A180="","",IF(OR($G180&lt;&gt;"Canceled",NOT(ISNUMBER($H180)),NOT(ISNUMBER($J180))),"",($H180-$J180)*24))</f>
        <v/>
      </c>
      <c r="P180" s="28">
        <f>IF($A180="","",IF($G180&lt;&gt;"Canceled","",IF(NOT(ISNUMBER($O180)),"",IF($O180&lt;0,"Invalid timing",IF($O180&lt;24,"Same day: under 24 hours",IF($O180&lt;48,"1 day: 24 to under 48 hours",IF($O180&lt;168,"2–6 days: 48 to under 168 hours","7 or more days")))))))</f>
        <v/>
      </c>
      <c r="Q180" s="48">
        <f>IF($A180="","",IF(NOT(ISNUMBER($H180)),"",DATE(YEAR($H180),MONTH($H180),1)))</f>
        <v/>
      </c>
      <c r="R180" s="30">
        <f>IF($A180="","",IF($G180="Canceled",1,0))</f>
        <v/>
      </c>
      <c r="S180" s="30">
        <f>IF($A180="","",IF($G180="No-show",1,0))</f>
        <v/>
      </c>
      <c r="T180" s="30">
        <f>IF($A180="","",IF(AND($G180="Canceled",OR($K180&lt;&gt;"",ISNUMBER($L180))),1,0))</f>
        <v/>
      </c>
      <c r="U180" s="28">
        <f>IF($A180="","",IF(COUNTIF($A$6:$A$505,$A180)&gt;1,"Duplicate Appointment ID",IF($B180="","Clinic is required",IF($G180="","Appointment Status is required",IF(NOT(ISNUMBER($H180)),"Scheduled Start is required",IF(AND($G180="Canceled",$I180=""),"Cancellation Reason is required",IF(AND($G180="Canceled",NOT(ISNUMBER($J180))),"Canceled At is required",IF(AND($G180="Canceled",ISNUMBER($J180),ISNUMBER($H180),$J180&gt;$H180),"Canceled At is after Scheduled Start",IF(AND($G180&lt;&gt;"Canceled",OR($I180&lt;&gt;"",ISNUMBER($J180))),"Cancellation details entered for non-canceled status",IF(AND($K180&lt;&gt;"",NOT(ISNUMBER($L180))),"Rescheduled Start is required",IF(AND(ISNUMBER($L180),$K180=""),"Rescheduled Appointment ID is required",IF(AND($G180="Canceled",$M180=""),"Avoidable Cancellation review is required","")))))))))))</f>
        <v/>
      </c>
    </row>
    <row r="181">
      <c r="A181" s="31" t="n"/>
      <c r="B181" s="31" t="n"/>
      <c r="C181" s="31" t="n"/>
      <c r="D181" s="31" t="n"/>
      <c r="E181" s="31" t="n"/>
      <c r="F181" s="31" t="n"/>
      <c r="G181" s="31" t="n"/>
      <c r="H181" s="49" t="n"/>
      <c r="I181" s="31" t="n"/>
      <c r="J181" s="49" t="n"/>
      <c r="K181" s="31" t="n"/>
      <c r="L181" s="49" t="n"/>
      <c r="M181" s="31" t="n"/>
      <c r="N181" s="33" t="n"/>
      <c r="O181" s="47">
        <f>IF($A181="","",IF(OR($G181&lt;&gt;"Canceled",NOT(ISNUMBER($H181)),NOT(ISNUMBER($J181))),"",($H181-$J181)*24))</f>
        <v/>
      </c>
      <c r="P181" s="28">
        <f>IF($A181="","",IF($G181&lt;&gt;"Canceled","",IF(NOT(ISNUMBER($O181)),"",IF($O181&lt;0,"Invalid timing",IF($O181&lt;24,"Same day: under 24 hours",IF($O181&lt;48,"1 day: 24 to under 48 hours",IF($O181&lt;168,"2–6 days: 48 to under 168 hours","7 or more days")))))))</f>
        <v/>
      </c>
      <c r="Q181" s="48">
        <f>IF($A181="","",IF(NOT(ISNUMBER($H181)),"",DATE(YEAR($H181),MONTH($H181),1)))</f>
        <v/>
      </c>
      <c r="R181" s="30">
        <f>IF($A181="","",IF($G181="Canceled",1,0))</f>
        <v/>
      </c>
      <c r="S181" s="30">
        <f>IF($A181="","",IF($G181="No-show",1,0))</f>
        <v/>
      </c>
      <c r="T181" s="30">
        <f>IF($A181="","",IF(AND($G181="Canceled",OR($K181&lt;&gt;"",ISNUMBER($L181))),1,0))</f>
        <v/>
      </c>
      <c r="U181" s="28">
        <f>IF($A181="","",IF(COUNTIF($A$6:$A$505,$A181)&gt;1,"Duplicate Appointment ID",IF($B181="","Clinic is required",IF($G181="","Appointment Status is required",IF(NOT(ISNUMBER($H181)),"Scheduled Start is required",IF(AND($G181="Canceled",$I181=""),"Cancellation Reason is required",IF(AND($G181="Canceled",NOT(ISNUMBER($J181))),"Canceled At is required",IF(AND($G181="Canceled",ISNUMBER($J181),ISNUMBER($H181),$J181&gt;$H181),"Canceled At is after Scheduled Start",IF(AND($G181&lt;&gt;"Canceled",OR($I181&lt;&gt;"",ISNUMBER($J181))),"Cancellation details entered for non-canceled status",IF(AND($K181&lt;&gt;"",NOT(ISNUMBER($L181))),"Rescheduled Start is required",IF(AND(ISNUMBER($L181),$K181=""),"Rescheduled Appointment ID is required",IF(AND($G181="Canceled",$M181=""),"Avoidable Cancellation review is required","")))))))))))</f>
        <v/>
      </c>
    </row>
    <row r="182">
      <c r="A182" s="24" t="n"/>
      <c r="B182" s="24" t="n"/>
      <c r="C182" s="24" t="n"/>
      <c r="D182" s="24" t="n"/>
      <c r="E182" s="24" t="n"/>
      <c r="F182" s="24" t="n"/>
      <c r="G182" s="24" t="n"/>
      <c r="H182" s="46" t="n"/>
      <c r="I182" s="24" t="n"/>
      <c r="J182" s="46" t="n"/>
      <c r="K182" s="24" t="n"/>
      <c r="L182" s="46" t="n"/>
      <c r="M182" s="24" t="n"/>
      <c r="N182" s="26" t="n"/>
      <c r="O182" s="47">
        <f>IF($A182="","",IF(OR($G182&lt;&gt;"Canceled",NOT(ISNUMBER($H182)),NOT(ISNUMBER($J182))),"",($H182-$J182)*24))</f>
        <v/>
      </c>
      <c r="P182" s="28">
        <f>IF($A182="","",IF($G182&lt;&gt;"Canceled","",IF(NOT(ISNUMBER($O182)),"",IF($O182&lt;0,"Invalid timing",IF($O182&lt;24,"Same day: under 24 hours",IF($O182&lt;48,"1 day: 24 to under 48 hours",IF($O182&lt;168,"2–6 days: 48 to under 168 hours","7 or more days")))))))</f>
        <v/>
      </c>
      <c r="Q182" s="48">
        <f>IF($A182="","",IF(NOT(ISNUMBER($H182)),"",DATE(YEAR($H182),MONTH($H182),1)))</f>
        <v/>
      </c>
      <c r="R182" s="30">
        <f>IF($A182="","",IF($G182="Canceled",1,0))</f>
        <v/>
      </c>
      <c r="S182" s="30">
        <f>IF($A182="","",IF($G182="No-show",1,0))</f>
        <v/>
      </c>
      <c r="T182" s="30">
        <f>IF($A182="","",IF(AND($G182="Canceled",OR($K182&lt;&gt;"",ISNUMBER($L182))),1,0))</f>
        <v/>
      </c>
      <c r="U182" s="28">
        <f>IF($A182="","",IF(COUNTIF($A$6:$A$505,$A182)&gt;1,"Duplicate Appointment ID",IF($B182="","Clinic is required",IF($G182="","Appointment Status is required",IF(NOT(ISNUMBER($H182)),"Scheduled Start is required",IF(AND($G182="Canceled",$I182=""),"Cancellation Reason is required",IF(AND($G182="Canceled",NOT(ISNUMBER($J182))),"Canceled At is required",IF(AND($G182="Canceled",ISNUMBER($J182),ISNUMBER($H182),$J182&gt;$H182),"Canceled At is after Scheduled Start",IF(AND($G182&lt;&gt;"Canceled",OR($I182&lt;&gt;"",ISNUMBER($J182))),"Cancellation details entered for non-canceled status",IF(AND($K182&lt;&gt;"",NOT(ISNUMBER($L182))),"Rescheduled Start is required",IF(AND(ISNUMBER($L182),$K182=""),"Rescheduled Appointment ID is required",IF(AND($G182="Canceled",$M182=""),"Avoidable Cancellation review is required","")))))))))))</f>
        <v/>
      </c>
    </row>
    <row r="183">
      <c r="A183" s="31" t="n"/>
      <c r="B183" s="31" t="n"/>
      <c r="C183" s="31" t="n"/>
      <c r="D183" s="31" t="n"/>
      <c r="E183" s="31" t="n"/>
      <c r="F183" s="31" t="n"/>
      <c r="G183" s="31" t="n"/>
      <c r="H183" s="49" t="n"/>
      <c r="I183" s="31" t="n"/>
      <c r="J183" s="49" t="n"/>
      <c r="K183" s="31" t="n"/>
      <c r="L183" s="49" t="n"/>
      <c r="M183" s="31" t="n"/>
      <c r="N183" s="33" t="n"/>
      <c r="O183" s="47">
        <f>IF($A183="","",IF(OR($G183&lt;&gt;"Canceled",NOT(ISNUMBER($H183)),NOT(ISNUMBER($J183))),"",($H183-$J183)*24))</f>
        <v/>
      </c>
      <c r="P183" s="28">
        <f>IF($A183="","",IF($G183&lt;&gt;"Canceled","",IF(NOT(ISNUMBER($O183)),"",IF($O183&lt;0,"Invalid timing",IF($O183&lt;24,"Same day: under 24 hours",IF($O183&lt;48,"1 day: 24 to under 48 hours",IF($O183&lt;168,"2–6 days: 48 to under 168 hours","7 or more days")))))))</f>
        <v/>
      </c>
      <c r="Q183" s="48">
        <f>IF($A183="","",IF(NOT(ISNUMBER($H183)),"",DATE(YEAR($H183),MONTH($H183),1)))</f>
        <v/>
      </c>
      <c r="R183" s="30">
        <f>IF($A183="","",IF($G183="Canceled",1,0))</f>
        <v/>
      </c>
      <c r="S183" s="30">
        <f>IF($A183="","",IF($G183="No-show",1,0))</f>
        <v/>
      </c>
      <c r="T183" s="30">
        <f>IF($A183="","",IF(AND($G183="Canceled",OR($K183&lt;&gt;"",ISNUMBER($L183))),1,0))</f>
        <v/>
      </c>
      <c r="U183" s="28">
        <f>IF($A183="","",IF(COUNTIF($A$6:$A$505,$A183)&gt;1,"Duplicate Appointment ID",IF($B183="","Clinic is required",IF($G183="","Appointment Status is required",IF(NOT(ISNUMBER($H183)),"Scheduled Start is required",IF(AND($G183="Canceled",$I183=""),"Cancellation Reason is required",IF(AND($G183="Canceled",NOT(ISNUMBER($J183))),"Canceled At is required",IF(AND($G183="Canceled",ISNUMBER($J183),ISNUMBER($H183),$J183&gt;$H183),"Canceled At is after Scheduled Start",IF(AND($G183&lt;&gt;"Canceled",OR($I183&lt;&gt;"",ISNUMBER($J183))),"Cancellation details entered for non-canceled status",IF(AND($K183&lt;&gt;"",NOT(ISNUMBER($L183))),"Rescheduled Start is required",IF(AND(ISNUMBER($L183),$K183=""),"Rescheduled Appointment ID is required",IF(AND($G183="Canceled",$M183=""),"Avoidable Cancellation review is required","")))))))))))</f>
        <v/>
      </c>
    </row>
    <row r="184">
      <c r="A184" s="24" t="n"/>
      <c r="B184" s="24" t="n"/>
      <c r="C184" s="24" t="n"/>
      <c r="D184" s="24" t="n"/>
      <c r="E184" s="24" t="n"/>
      <c r="F184" s="24" t="n"/>
      <c r="G184" s="24" t="n"/>
      <c r="H184" s="46" t="n"/>
      <c r="I184" s="24" t="n"/>
      <c r="J184" s="46" t="n"/>
      <c r="K184" s="24" t="n"/>
      <c r="L184" s="46" t="n"/>
      <c r="M184" s="24" t="n"/>
      <c r="N184" s="26" t="n"/>
      <c r="O184" s="47">
        <f>IF($A184="","",IF(OR($G184&lt;&gt;"Canceled",NOT(ISNUMBER($H184)),NOT(ISNUMBER($J184))),"",($H184-$J184)*24))</f>
        <v/>
      </c>
      <c r="P184" s="28">
        <f>IF($A184="","",IF($G184&lt;&gt;"Canceled","",IF(NOT(ISNUMBER($O184)),"",IF($O184&lt;0,"Invalid timing",IF($O184&lt;24,"Same day: under 24 hours",IF($O184&lt;48,"1 day: 24 to under 48 hours",IF($O184&lt;168,"2–6 days: 48 to under 168 hours","7 or more days")))))))</f>
        <v/>
      </c>
      <c r="Q184" s="48">
        <f>IF($A184="","",IF(NOT(ISNUMBER($H184)),"",DATE(YEAR($H184),MONTH($H184),1)))</f>
        <v/>
      </c>
      <c r="R184" s="30">
        <f>IF($A184="","",IF($G184="Canceled",1,0))</f>
        <v/>
      </c>
      <c r="S184" s="30">
        <f>IF($A184="","",IF($G184="No-show",1,0))</f>
        <v/>
      </c>
      <c r="T184" s="30">
        <f>IF($A184="","",IF(AND($G184="Canceled",OR($K184&lt;&gt;"",ISNUMBER($L184))),1,0))</f>
        <v/>
      </c>
      <c r="U184" s="28">
        <f>IF($A184="","",IF(COUNTIF($A$6:$A$505,$A184)&gt;1,"Duplicate Appointment ID",IF($B184="","Clinic is required",IF($G184="","Appointment Status is required",IF(NOT(ISNUMBER($H184)),"Scheduled Start is required",IF(AND($G184="Canceled",$I184=""),"Cancellation Reason is required",IF(AND($G184="Canceled",NOT(ISNUMBER($J184))),"Canceled At is required",IF(AND($G184="Canceled",ISNUMBER($J184),ISNUMBER($H184),$J184&gt;$H184),"Canceled At is after Scheduled Start",IF(AND($G184&lt;&gt;"Canceled",OR($I184&lt;&gt;"",ISNUMBER($J184))),"Cancellation details entered for non-canceled status",IF(AND($K184&lt;&gt;"",NOT(ISNUMBER($L184))),"Rescheduled Start is required",IF(AND(ISNUMBER($L184),$K184=""),"Rescheduled Appointment ID is required",IF(AND($G184="Canceled",$M184=""),"Avoidable Cancellation review is required","")))))))))))</f>
        <v/>
      </c>
    </row>
    <row r="185">
      <c r="A185" s="31" t="n"/>
      <c r="B185" s="31" t="n"/>
      <c r="C185" s="31" t="n"/>
      <c r="D185" s="31" t="n"/>
      <c r="E185" s="31" t="n"/>
      <c r="F185" s="31" t="n"/>
      <c r="G185" s="31" t="n"/>
      <c r="H185" s="49" t="n"/>
      <c r="I185" s="31" t="n"/>
      <c r="J185" s="49" t="n"/>
      <c r="K185" s="31" t="n"/>
      <c r="L185" s="49" t="n"/>
      <c r="M185" s="31" t="n"/>
      <c r="N185" s="33" t="n"/>
      <c r="O185" s="47">
        <f>IF($A185="","",IF(OR($G185&lt;&gt;"Canceled",NOT(ISNUMBER($H185)),NOT(ISNUMBER($J185))),"",($H185-$J185)*24))</f>
        <v/>
      </c>
      <c r="P185" s="28">
        <f>IF($A185="","",IF($G185&lt;&gt;"Canceled","",IF(NOT(ISNUMBER($O185)),"",IF($O185&lt;0,"Invalid timing",IF($O185&lt;24,"Same day: under 24 hours",IF($O185&lt;48,"1 day: 24 to under 48 hours",IF($O185&lt;168,"2–6 days: 48 to under 168 hours","7 or more days")))))))</f>
        <v/>
      </c>
      <c r="Q185" s="48">
        <f>IF($A185="","",IF(NOT(ISNUMBER($H185)),"",DATE(YEAR($H185),MONTH($H185),1)))</f>
        <v/>
      </c>
      <c r="R185" s="30">
        <f>IF($A185="","",IF($G185="Canceled",1,0))</f>
        <v/>
      </c>
      <c r="S185" s="30">
        <f>IF($A185="","",IF($G185="No-show",1,0))</f>
        <v/>
      </c>
      <c r="T185" s="30">
        <f>IF($A185="","",IF(AND($G185="Canceled",OR($K185&lt;&gt;"",ISNUMBER($L185))),1,0))</f>
        <v/>
      </c>
      <c r="U185" s="28">
        <f>IF($A185="","",IF(COUNTIF($A$6:$A$505,$A185)&gt;1,"Duplicate Appointment ID",IF($B185="","Clinic is required",IF($G185="","Appointment Status is required",IF(NOT(ISNUMBER($H185)),"Scheduled Start is required",IF(AND($G185="Canceled",$I185=""),"Cancellation Reason is required",IF(AND($G185="Canceled",NOT(ISNUMBER($J185))),"Canceled At is required",IF(AND($G185="Canceled",ISNUMBER($J185),ISNUMBER($H185),$J185&gt;$H185),"Canceled At is after Scheduled Start",IF(AND($G185&lt;&gt;"Canceled",OR($I185&lt;&gt;"",ISNUMBER($J185))),"Cancellation details entered for non-canceled status",IF(AND($K185&lt;&gt;"",NOT(ISNUMBER($L185))),"Rescheduled Start is required",IF(AND(ISNUMBER($L185),$K185=""),"Rescheduled Appointment ID is required",IF(AND($G185="Canceled",$M185=""),"Avoidable Cancellation review is required","")))))))))))</f>
        <v/>
      </c>
    </row>
    <row r="186">
      <c r="A186" s="24" t="n"/>
      <c r="B186" s="24" t="n"/>
      <c r="C186" s="24" t="n"/>
      <c r="D186" s="24" t="n"/>
      <c r="E186" s="24" t="n"/>
      <c r="F186" s="24" t="n"/>
      <c r="G186" s="24" t="n"/>
      <c r="H186" s="46" t="n"/>
      <c r="I186" s="24" t="n"/>
      <c r="J186" s="46" t="n"/>
      <c r="K186" s="24" t="n"/>
      <c r="L186" s="46" t="n"/>
      <c r="M186" s="24" t="n"/>
      <c r="N186" s="26" t="n"/>
      <c r="O186" s="47">
        <f>IF($A186="","",IF(OR($G186&lt;&gt;"Canceled",NOT(ISNUMBER($H186)),NOT(ISNUMBER($J186))),"",($H186-$J186)*24))</f>
        <v/>
      </c>
      <c r="P186" s="28">
        <f>IF($A186="","",IF($G186&lt;&gt;"Canceled","",IF(NOT(ISNUMBER($O186)),"",IF($O186&lt;0,"Invalid timing",IF($O186&lt;24,"Same day: under 24 hours",IF($O186&lt;48,"1 day: 24 to under 48 hours",IF($O186&lt;168,"2–6 days: 48 to under 168 hours","7 or more days")))))))</f>
        <v/>
      </c>
      <c r="Q186" s="48">
        <f>IF($A186="","",IF(NOT(ISNUMBER($H186)),"",DATE(YEAR($H186),MONTH($H186),1)))</f>
        <v/>
      </c>
      <c r="R186" s="30">
        <f>IF($A186="","",IF($G186="Canceled",1,0))</f>
        <v/>
      </c>
      <c r="S186" s="30">
        <f>IF($A186="","",IF($G186="No-show",1,0))</f>
        <v/>
      </c>
      <c r="T186" s="30">
        <f>IF($A186="","",IF(AND($G186="Canceled",OR($K186&lt;&gt;"",ISNUMBER($L186))),1,0))</f>
        <v/>
      </c>
      <c r="U186" s="28">
        <f>IF($A186="","",IF(COUNTIF($A$6:$A$505,$A186)&gt;1,"Duplicate Appointment ID",IF($B186="","Clinic is required",IF($G186="","Appointment Status is required",IF(NOT(ISNUMBER($H186)),"Scheduled Start is required",IF(AND($G186="Canceled",$I186=""),"Cancellation Reason is required",IF(AND($G186="Canceled",NOT(ISNUMBER($J186))),"Canceled At is required",IF(AND($G186="Canceled",ISNUMBER($J186),ISNUMBER($H186),$J186&gt;$H186),"Canceled At is after Scheduled Start",IF(AND($G186&lt;&gt;"Canceled",OR($I186&lt;&gt;"",ISNUMBER($J186))),"Cancellation details entered for non-canceled status",IF(AND($K186&lt;&gt;"",NOT(ISNUMBER($L186))),"Rescheduled Start is required",IF(AND(ISNUMBER($L186),$K186=""),"Rescheduled Appointment ID is required",IF(AND($G186="Canceled",$M186=""),"Avoidable Cancellation review is required","")))))))))))</f>
        <v/>
      </c>
    </row>
    <row r="187">
      <c r="A187" s="31" t="n"/>
      <c r="B187" s="31" t="n"/>
      <c r="C187" s="31" t="n"/>
      <c r="D187" s="31" t="n"/>
      <c r="E187" s="31" t="n"/>
      <c r="F187" s="31" t="n"/>
      <c r="G187" s="31" t="n"/>
      <c r="H187" s="49" t="n"/>
      <c r="I187" s="31" t="n"/>
      <c r="J187" s="49" t="n"/>
      <c r="K187" s="31" t="n"/>
      <c r="L187" s="49" t="n"/>
      <c r="M187" s="31" t="n"/>
      <c r="N187" s="33" t="n"/>
      <c r="O187" s="47">
        <f>IF($A187="","",IF(OR($G187&lt;&gt;"Canceled",NOT(ISNUMBER($H187)),NOT(ISNUMBER($J187))),"",($H187-$J187)*24))</f>
        <v/>
      </c>
      <c r="P187" s="28">
        <f>IF($A187="","",IF($G187&lt;&gt;"Canceled","",IF(NOT(ISNUMBER($O187)),"",IF($O187&lt;0,"Invalid timing",IF($O187&lt;24,"Same day: under 24 hours",IF($O187&lt;48,"1 day: 24 to under 48 hours",IF($O187&lt;168,"2–6 days: 48 to under 168 hours","7 or more days")))))))</f>
        <v/>
      </c>
      <c r="Q187" s="48">
        <f>IF($A187="","",IF(NOT(ISNUMBER($H187)),"",DATE(YEAR($H187),MONTH($H187),1)))</f>
        <v/>
      </c>
      <c r="R187" s="30">
        <f>IF($A187="","",IF($G187="Canceled",1,0))</f>
        <v/>
      </c>
      <c r="S187" s="30">
        <f>IF($A187="","",IF($G187="No-show",1,0))</f>
        <v/>
      </c>
      <c r="T187" s="30">
        <f>IF($A187="","",IF(AND($G187="Canceled",OR($K187&lt;&gt;"",ISNUMBER($L187))),1,0))</f>
        <v/>
      </c>
      <c r="U187" s="28">
        <f>IF($A187="","",IF(COUNTIF($A$6:$A$505,$A187)&gt;1,"Duplicate Appointment ID",IF($B187="","Clinic is required",IF($G187="","Appointment Status is required",IF(NOT(ISNUMBER($H187)),"Scheduled Start is required",IF(AND($G187="Canceled",$I187=""),"Cancellation Reason is required",IF(AND($G187="Canceled",NOT(ISNUMBER($J187))),"Canceled At is required",IF(AND($G187="Canceled",ISNUMBER($J187),ISNUMBER($H187),$J187&gt;$H187),"Canceled At is after Scheduled Start",IF(AND($G187&lt;&gt;"Canceled",OR($I187&lt;&gt;"",ISNUMBER($J187))),"Cancellation details entered for non-canceled status",IF(AND($K187&lt;&gt;"",NOT(ISNUMBER($L187))),"Rescheduled Start is required",IF(AND(ISNUMBER($L187),$K187=""),"Rescheduled Appointment ID is required",IF(AND($G187="Canceled",$M187=""),"Avoidable Cancellation review is required","")))))))))))</f>
        <v/>
      </c>
    </row>
    <row r="188">
      <c r="A188" s="24" t="n"/>
      <c r="B188" s="24" t="n"/>
      <c r="C188" s="24" t="n"/>
      <c r="D188" s="24" t="n"/>
      <c r="E188" s="24" t="n"/>
      <c r="F188" s="24" t="n"/>
      <c r="G188" s="24" t="n"/>
      <c r="H188" s="46" t="n"/>
      <c r="I188" s="24" t="n"/>
      <c r="J188" s="46" t="n"/>
      <c r="K188" s="24" t="n"/>
      <c r="L188" s="46" t="n"/>
      <c r="M188" s="24" t="n"/>
      <c r="N188" s="26" t="n"/>
      <c r="O188" s="47">
        <f>IF($A188="","",IF(OR($G188&lt;&gt;"Canceled",NOT(ISNUMBER($H188)),NOT(ISNUMBER($J188))),"",($H188-$J188)*24))</f>
        <v/>
      </c>
      <c r="P188" s="28">
        <f>IF($A188="","",IF($G188&lt;&gt;"Canceled","",IF(NOT(ISNUMBER($O188)),"",IF($O188&lt;0,"Invalid timing",IF($O188&lt;24,"Same day: under 24 hours",IF($O188&lt;48,"1 day: 24 to under 48 hours",IF($O188&lt;168,"2–6 days: 48 to under 168 hours","7 or more days")))))))</f>
        <v/>
      </c>
      <c r="Q188" s="48">
        <f>IF($A188="","",IF(NOT(ISNUMBER($H188)),"",DATE(YEAR($H188),MONTH($H188),1)))</f>
        <v/>
      </c>
      <c r="R188" s="30">
        <f>IF($A188="","",IF($G188="Canceled",1,0))</f>
        <v/>
      </c>
      <c r="S188" s="30">
        <f>IF($A188="","",IF($G188="No-show",1,0))</f>
        <v/>
      </c>
      <c r="T188" s="30">
        <f>IF($A188="","",IF(AND($G188="Canceled",OR($K188&lt;&gt;"",ISNUMBER($L188))),1,0))</f>
        <v/>
      </c>
      <c r="U188" s="28">
        <f>IF($A188="","",IF(COUNTIF($A$6:$A$505,$A188)&gt;1,"Duplicate Appointment ID",IF($B188="","Clinic is required",IF($G188="","Appointment Status is required",IF(NOT(ISNUMBER($H188)),"Scheduled Start is required",IF(AND($G188="Canceled",$I188=""),"Cancellation Reason is required",IF(AND($G188="Canceled",NOT(ISNUMBER($J188))),"Canceled At is required",IF(AND($G188="Canceled",ISNUMBER($J188),ISNUMBER($H188),$J188&gt;$H188),"Canceled At is after Scheduled Start",IF(AND($G188&lt;&gt;"Canceled",OR($I188&lt;&gt;"",ISNUMBER($J188))),"Cancellation details entered for non-canceled status",IF(AND($K188&lt;&gt;"",NOT(ISNUMBER($L188))),"Rescheduled Start is required",IF(AND(ISNUMBER($L188),$K188=""),"Rescheduled Appointment ID is required",IF(AND($G188="Canceled",$M188=""),"Avoidable Cancellation review is required","")))))))))))</f>
        <v/>
      </c>
    </row>
    <row r="189">
      <c r="A189" s="31" t="n"/>
      <c r="B189" s="31" t="n"/>
      <c r="C189" s="31" t="n"/>
      <c r="D189" s="31" t="n"/>
      <c r="E189" s="31" t="n"/>
      <c r="F189" s="31" t="n"/>
      <c r="G189" s="31" t="n"/>
      <c r="H189" s="49" t="n"/>
      <c r="I189" s="31" t="n"/>
      <c r="J189" s="49" t="n"/>
      <c r="K189" s="31" t="n"/>
      <c r="L189" s="49" t="n"/>
      <c r="M189" s="31" t="n"/>
      <c r="N189" s="33" t="n"/>
      <c r="O189" s="47">
        <f>IF($A189="","",IF(OR($G189&lt;&gt;"Canceled",NOT(ISNUMBER($H189)),NOT(ISNUMBER($J189))),"",($H189-$J189)*24))</f>
        <v/>
      </c>
      <c r="P189" s="28">
        <f>IF($A189="","",IF($G189&lt;&gt;"Canceled","",IF(NOT(ISNUMBER($O189)),"",IF($O189&lt;0,"Invalid timing",IF($O189&lt;24,"Same day: under 24 hours",IF($O189&lt;48,"1 day: 24 to under 48 hours",IF($O189&lt;168,"2–6 days: 48 to under 168 hours","7 or more days")))))))</f>
        <v/>
      </c>
      <c r="Q189" s="48">
        <f>IF($A189="","",IF(NOT(ISNUMBER($H189)),"",DATE(YEAR($H189),MONTH($H189),1)))</f>
        <v/>
      </c>
      <c r="R189" s="30">
        <f>IF($A189="","",IF($G189="Canceled",1,0))</f>
        <v/>
      </c>
      <c r="S189" s="30">
        <f>IF($A189="","",IF($G189="No-show",1,0))</f>
        <v/>
      </c>
      <c r="T189" s="30">
        <f>IF($A189="","",IF(AND($G189="Canceled",OR($K189&lt;&gt;"",ISNUMBER($L189))),1,0))</f>
        <v/>
      </c>
      <c r="U189" s="28">
        <f>IF($A189="","",IF(COUNTIF($A$6:$A$505,$A189)&gt;1,"Duplicate Appointment ID",IF($B189="","Clinic is required",IF($G189="","Appointment Status is required",IF(NOT(ISNUMBER($H189)),"Scheduled Start is required",IF(AND($G189="Canceled",$I189=""),"Cancellation Reason is required",IF(AND($G189="Canceled",NOT(ISNUMBER($J189))),"Canceled At is required",IF(AND($G189="Canceled",ISNUMBER($J189),ISNUMBER($H189),$J189&gt;$H189),"Canceled At is after Scheduled Start",IF(AND($G189&lt;&gt;"Canceled",OR($I189&lt;&gt;"",ISNUMBER($J189))),"Cancellation details entered for non-canceled status",IF(AND($K189&lt;&gt;"",NOT(ISNUMBER($L189))),"Rescheduled Start is required",IF(AND(ISNUMBER($L189),$K189=""),"Rescheduled Appointment ID is required",IF(AND($G189="Canceled",$M189=""),"Avoidable Cancellation review is required","")))))))))))</f>
        <v/>
      </c>
    </row>
    <row r="190">
      <c r="A190" s="24" t="n"/>
      <c r="B190" s="24" t="n"/>
      <c r="C190" s="24" t="n"/>
      <c r="D190" s="24" t="n"/>
      <c r="E190" s="24" t="n"/>
      <c r="F190" s="24" t="n"/>
      <c r="G190" s="24" t="n"/>
      <c r="H190" s="46" t="n"/>
      <c r="I190" s="24" t="n"/>
      <c r="J190" s="46" t="n"/>
      <c r="K190" s="24" t="n"/>
      <c r="L190" s="46" t="n"/>
      <c r="M190" s="24" t="n"/>
      <c r="N190" s="26" t="n"/>
      <c r="O190" s="47">
        <f>IF($A190="","",IF(OR($G190&lt;&gt;"Canceled",NOT(ISNUMBER($H190)),NOT(ISNUMBER($J190))),"",($H190-$J190)*24))</f>
        <v/>
      </c>
      <c r="P190" s="28">
        <f>IF($A190="","",IF($G190&lt;&gt;"Canceled","",IF(NOT(ISNUMBER($O190)),"",IF($O190&lt;0,"Invalid timing",IF($O190&lt;24,"Same day: under 24 hours",IF($O190&lt;48,"1 day: 24 to under 48 hours",IF($O190&lt;168,"2–6 days: 48 to under 168 hours","7 or more days")))))))</f>
        <v/>
      </c>
      <c r="Q190" s="48">
        <f>IF($A190="","",IF(NOT(ISNUMBER($H190)),"",DATE(YEAR($H190),MONTH($H190),1)))</f>
        <v/>
      </c>
      <c r="R190" s="30">
        <f>IF($A190="","",IF($G190="Canceled",1,0))</f>
        <v/>
      </c>
      <c r="S190" s="30">
        <f>IF($A190="","",IF($G190="No-show",1,0))</f>
        <v/>
      </c>
      <c r="T190" s="30">
        <f>IF($A190="","",IF(AND($G190="Canceled",OR($K190&lt;&gt;"",ISNUMBER($L190))),1,0))</f>
        <v/>
      </c>
      <c r="U190" s="28">
        <f>IF($A190="","",IF(COUNTIF($A$6:$A$505,$A190)&gt;1,"Duplicate Appointment ID",IF($B190="","Clinic is required",IF($G190="","Appointment Status is required",IF(NOT(ISNUMBER($H190)),"Scheduled Start is required",IF(AND($G190="Canceled",$I190=""),"Cancellation Reason is required",IF(AND($G190="Canceled",NOT(ISNUMBER($J190))),"Canceled At is required",IF(AND($G190="Canceled",ISNUMBER($J190),ISNUMBER($H190),$J190&gt;$H190),"Canceled At is after Scheduled Start",IF(AND($G190&lt;&gt;"Canceled",OR($I190&lt;&gt;"",ISNUMBER($J190))),"Cancellation details entered for non-canceled status",IF(AND($K190&lt;&gt;"",NOT(ISNUMBER($L190))),"Rescheduled Start is required",IF(AND(ISNUMBER($L190),$K190=""),"Rescheduled Appointment ID is required",IF(AND($G190="Canceled",$M190=""),"Avoidable Cancellation review is required","")))))))))))</f>
        <v/>
      </c>
    </row>
    <row r="191">
      <c r="A191" s="31" t="n"/>
      <c r="B191" s="31" t="n"/>
      <c r="C191" s="31" t="n"/>
      <c r="D191" s="31" t="n"/>
      <c r="E191" s="31" t="n"/>
      <c r="F191" s="31" t="n"/>
      <c r="G191" s="31" t="n"/>
      <c r="H191" s="49" t="n"/>
      <c r="I191" s="31" t="n"/>
      <c r="J191" s="49" t="n"/>
      <c r="K191" s="31" t="n"/>
      <c r="L191" s="49" t="n"/>
      <c r="M191" s="31" t="n"/>
      <c r="N191" s="33" t="n"/>
      <c r="O191" s="47">
        <f>IF($A191="","",IF(OR($G191&lt;&gt;"Canceled",NOT(ISNUMBER($H191)),NOT(ISNUMBER($J191))),"",($H191-$J191)*24))</f>
        <v/>
      </c>
      <c r="P191" s="28">
        <f>IF($A191="","",IF($G191&lt;&gt;"Canceled","",IF(NOT(ISNUMBER($O191)),"",IF($O191&lt;0,"Invalid timing",IF($O191&lt;24,"Same day: under 24 hours",IF($O191&lt;48,"1 day: 24 to under 48 hours",IF($O191&lt;168,"2–6 days: 48 to under 168 hours","7 or more days")))))))</f>
        <v/>
      </c>
      <c r="Q191" s="48">
        <f>IF($A191="","",IF(NOT(ISNUMBER($H191)),"",DATE(YEAR($H191),MONTH($H191),1)))</f>
        <v/>
      </c>
      <c r="R191" s="30">
        <f>IF($A191="","",IF($G191="Canceled",1,0))</f>
        <v/>
      </c>
      <c r="S191" s="30">
        <f>IF($A191="","",IF($G191="No-show",1,0))</f>
        <v/>
      </c>
      <c r="T191" s="30">
        <f>IF($A191="","",IF(AND($G191="Canceled",OR($K191&lt;&gt;"",ISNUMBER($L191))),1,0))</f>
        <v/>
      </c>
      <c r="U191" s="28">
        <f>IF($A191="","",IF(COUNTIF($A$6:$A$505,$A191)&gt;1,"Duplicate Appointment ID",IF($B191="","Clinic is required",IF($G191="","Appointment Status is required",IF(NOT(ISNUMBER($H191)),"Scheduled Start is required",IF(AND($G191="Canceled",$I191=""),"Cancellation Reason is required",IF(AND($G191="Canceled",NOT(ISNUMBER($J191))),"Canceled At is required",IF(AND($G191="Canceled",ISNUMBER($J191),ISNUMBER($H191),$J191&gt;$H191),"Canceled At is after Scheduled Start",IF(AND($G191&lt;&gt;"Canceled",OR($I191&lt;&gt;"",ISNUMBER($J191))),"Cancellation details entered for non-canceled status",IF(AND($K191&lt;&gt;"",NOT(ISNUMBER($L191))),"Rescheduled Start is required",IF(AND(ISNUMBER($L191),$K191=""),"Rescheduled Appointment ID is required",IF(AND($G191="Canceled",$M191=""),"Avoidable Cancellation review is required","")))))))))))</f>
        <v/>
      </c>
    </row>
    <row r="192">
      <c r="A192" s="24" t="n"/>
      <c r="B192" s="24" t="n"/>
      <c r="C192" s="24" t="n"/>
      <c r="D192" s="24" t="n"/>
      <c r="E192" s="24" t="n"/>
      <c r="F192" s="24" t="n"/>
      <c r="G192" s="24" t="n"/>
      <c r="H192" s="46" t="n"/>
      <c r="I192" s="24" t="n"/>
      <c r="J192" s="46" t="n"/>
      <c r="K192" s="24" t="n"/>
      <c r="L192" s="46" t="n"/>
      <c r="M192" s="24" t="n"/>
      <c r="N192" s="26" t="n"/>
      <c r="O192" s="47">
        <f>IF($A192="","",IF(OR($G192&lt;&gt;"Canceled",NOT(ISNUMBER($H192)),NOT(ISNUMBER($J192))),"",($H192-$J192)*24))</f>
        <v/>
      </c>
      <c r="P192" s="28">
        <f>IF($A192="","",IF($G192&lt;&gt;"Canceled","",IF(NOT(ISNUMBER($O192)),"",IF($O192&lt;0,"Invalid timing",IF($O192&lt;24,"Same day: under 24 hours",IF($O192&lt;48,"1 day: 24 to under 48 hours",IF($O192&lt;168,"2–6 days: 48 to under 168 hours","7 or more days")))))))</f>
        <v/>
      </c>
      <c r="Q192" s="48">
        <f>IF($A192="","",IF(NOT(ISNUMBER($H192)),"",DATE(YEAR($H192),MONTH($H192),1)))</f>
        <v/>
      </c>
      <c r="R192" s="30">
        <f>IF($A192="","",IF($G192="Canceled",1,0))</f>
        <v/>
      </c>
      <c r="S192" s="30">
        <f>IF($A192="","",IF($G192="No-show",1,0))</f>
        <v/>
      </c>
      <c r="T192" s="30">
        <f>IF($A192="","",IF(AND($G192="Canceled",OR($K192&lt;&gt;"",ISNUMBER($L192))),1,0))</f>
        <v/>
      </c>
      <c r="U192" s="28">
        <f>IF($A192="","",IF(COUNTIF($A$6:$A$505,$A192)&gt;1,"Duplicate Appointment ID",IF($B192="","Clinic is required",IF($G192="","Appointment Status is required",IF(NOT(ISNUMBER($H192)),"Scheduled Start is required",IF(AND($G192="Canceled",$I192=""),"Cancellation Reason is required",IF(AND($G192="Canceled",NOT(ISNUMBER($J192))),"Canceled At is required",IF(AND($G192="Canceled",ISNUMBER($J192),ISNUMBER($H192),$J192&gt;$H192),"Canceled At is after Scheduled Start",IF(AND($G192&lt;&gt;"Canceled",OR($I192&lt;&gt;"",ISNUMBER($J192))),"Cancellation details entered for non-canceled status",IF(AND($K192&lt;&gt;"",NOT(ISNUMBER($L192))),"Rescheduled Start is required",IF(AND(ISNUMBER($L192),$K192=""),"Rescheduled Appointment ID is required",IF(AND($G192="Canceled",$M192=""),"Avoidable Cancellation review is required","")))))))))))</f>
        <v/>
      </c>
    </row>
    <row r="193">
      <c r="A193" s="31" t="n"/>
      <c r="B193" s="31" t="n"/>
      <c r="C193" s="31" t="n"/>
      <c r="D193" s="31" t="n"/>
      <c r="E193" s="31" t="n"/>
      <c r="F193" s="31" t="n"/>
      <c r="G193" s="31" t="n"/>
      <c r="H193" s="49" t="n"/>
      <c r="I193" s="31" t="n"/>
      <c r="J193" s="49" t="n"/>
      <c r="K193" s="31" t="n"/>
      <c r="L193" s="49" t="n"/>
      <c r="M193" s="31" t="n"/>
      <c r="N193" s="33" t="n"/>
      <c r="O193" s="47">
        <f>IF($A193="","",IF(OR($G193&lt;&gt;"Canceled",NOT(ISNUMBER($H193)),NOT(ISNUMBER($J193))),"",($H193-$J193)*24))</f>
        <v/>
      </c>
      <c r="P193" s="28">
        <f>IF($A193="","",IF($G193&lt;&gt;"Canceled","",IF(NOT(ISNUMBER($O193)),"",IF($O193&lt;0,"Invalid timing",IF($O193&lt;24,"Same day: under 24 hours",IF($O193&lt;48,"1 day: 24 to under 48 hours",IF($O193&lt;168,"2–6 days: 48 to under 168 hours","7 or more days")))))))</f>
        <v/>
      </c>
      <c r="Q193" s="48">
        <f>IF($A193="","",IF(NOT(ISNUMBER($H193)),"",DATE(YEAR($H193),MONTH($H193),1)))</f>
        <v/>
      </c>
      <c r="R193" s="30">
        <f>IF($A193="","",IF($G193="Canceled",1,0))</f>
        <v/>
      </c>
      <c r="S193" s="30">
        <f>IF($A193="","",IF($G193="No-show",1,0))</f>
        <v/>
      </c>
      <c r="T193" s="30">
        <f>IF($A193="","",IF(AND($G193="Canceled",OR($K193&lt;&gt;"",ISNUMBER($L193))),1,0))</f>
        <v/>
      </c>
      <c r="U193" s="28">
        <f>IF($A193="","",IF(COUNTIF($A$6:$A$505,$A193)&gt;1,"Duplicate Appointment ID",IF($B193="","Clinic is required",IF($G193="","Appointment Status is required",IF(NOT(ISNUMBER($H193)),"Scheduled Start is required",IF(AND($G193="Canceled",$I193=""),"Cancellation Reason is required",IF(AND($G193="Canceled",NOT(ISNUMBER($J193))),"Canceled At is required",IF(AND($G193="Canceled",ISNUMBER($J193),ISNUMBER($H193),$J193&gt;$H193),"Canceled At is after Scheduled Start",IF(AND($G193&lt;&gt;"Canceled",OR($I193&lt;&gt;"",ISNUMBER($J193))),"Cancellation details entered for non-canceled status",IF(AND($K193&lt;&gt;"",NOT(ISNUMBER($L193))),"Rescheduled Start is required",IF(AND(ISNUMBER($L193),$K193=""),"Rescheduled Appointment ID is required",IF(AND($G193="Canceled",$M193=""),"Avoidable Cancellation review is required","")))))))))))</f>
        <v/>
      </c>
    </row>
    <row r="194">
      <c r="A194" s="24" t="n"/>
      <c r="B194" s="24" t="n"/>
      <c r="C194" s="24" t="n"/>
      <c r="D194" s="24" t="n"/>
      <c r="E194" s="24" t="n"/>
      <c r="F194" s="24" t="n"/>
      <c r="G194" s="24" t="n"/>
      <c r="H194" s="46" t="n"/>
      <c r="I194" s="24" t="n"/>
      <c r="J194" s="46" t="n"/>
      <c r="K194" s="24" t="n"/>
      <c r="L194" s="46" t="n"/>
      <c r="M194" s="24" t="n"/>
      <c r="N194" s="26" t="n"/>
      <c r="O194" s="47">
        <f>IF($A194="","",IF(OR($G194&lt;&gt;"Canceled",NOT(ISNUMBER($H194)),NOT(ISNUMBER($J194))),"",($H194-$J194)*24))</f>
        <v/>
      </c>
      <c r="P194" s="28">
        <f>IF($A194="","",IF($G194&lt;&gt;"Canceled","",IF(NOT(ISNUMBER($O194)),"",IF($O194&lt;0,"Invalid timing",IF($O194&lt;24,"Same day: under 24 hours",IF($O194&lt;48,"1 day: 24 to under 48 hours",IF($O194&lt;168,"2–6 days: 48 to under 168 hours","7 or more days")))))))</f>
        <v/>
      </c>
      <c r="Q194" s="48">
        <f>IF($A194="","",IF(NOT(ISNUMBER($H194)),"",DATE(YEAR($H194),MONTH($H194),1)))</f>
        <v/>
      </c>
      <c r="R194" s="30">
        <f>IF($A194="","",IF($G194="Canceled",1,0))</f>
        <v/>
      </c>
      <c r="S194" s="30">
        <f>IF($A194="","",IF($G194="No-show",1,0))</f>
        <v/>
      </c>
      <c r="T194" s="30">
        <f>IF($A194="","",IF(AND($G194="Canceled",OR($K194&lt;&gt;"",ISNUMBER($L194))),1,0))</f>
        <v/>
      </c>
      <c r="U194" s="28">
        <f>IF($A194="","",IF(COUNTIF($A$6:$A$505,$A194)&gt;1,"Duplicate Appointment ID",IF($B194="","Clinic is required",IF($G194="","Appointment Status is required",IF(NOT(ISNUMBER($H194)),"Scheduled Start is required",IF(AND($G194="Canceled",$I194=""),"Cancellation Reason is required",IF(AND($G194="Canceled",NOT(ISNUMBER($J194))),"Canceled At is required",IF(AND($G194="Canceled",ISNUMBER($J194),ISNUMBER($H194),$J194&gt;$H194),"Canceled At is after Scheduled Start",IF(AND($G194&lt;&gt;"Canceled",OR($I194&lt;&gt;"",ISNUMBER($J194))),"Cancellation details entered for non-canceled status",IF(AND($K194&lt;&gt;"",NOT(ISNUMBER($L194))),"Rescheduled Start is required",IF(AND(ISNUMBER($L194),$K194=""),"Rescheduled Appointment ID is required",IF(AND($G194="Canceled",$M194=""),"Avoidable Cancellation review is required","")))))))))))</f>
        <v/>
      </c>
    </row>
    <row r="195">
      <c r="A195" s="31" t="n"/>
      <c r="B195" s="31" t="n"/>
      <c r="C195" s="31" t="n"/>
      <c r="D195" s="31" t="n"/>
      <c r="E195" s="31" t="n"/>
      <c r="F195" s="31" t="n"/>
      <c r="G195" s="31" t="n"/>
      <c r="H195" s="49" t="n"/>
      <c r="I195" s="31" t="n"/>
      <c r="J195" s="49" t="n"/>
      <c r="K195" s="31" t="n"/>
      <c r="L195" s="49" t="n"/>
      <c r="M195" s="31" t="n"/>
      <c r="N195" s="33" t="n"/>
      <c r="O195" s="47">
        <f>IF($A195="","",IF(OR($G195&lt;&gt;"Canceled",NOT(ISNUMBER($H195)),NOT(ISNUMBER($J195))),"",($H195-$J195)*24))</f>
        <v/>
      </c>
      <c r="P195" s="28">
        <f>IF($A195="","",IF($G195&lt;&gt;"Canceled","",IF(NOT(ISNUMBER($O195)),"",IF($O195&lt;0,"Invalid timing",IF($O195&lt;24,"Same day: under 24 hours",IF($O195&lt;48,"1 day: 24 to under 48 hours",IF($O195&lt;168,"2–6 days: 48 to under 168 hours","7 or more days")))))))</f>
        <v/>
      </c>
      <c r="Q195" s="48">
        <f>IF($A195="","",IF(NOT(ISNUMBER($H195)),"",DATE(YEAR($H195),MONTH($H195),1)))</f>
        <v/>
      </c>
      <c r="R195" s="30">
        <f>IF($A195="","",IF($G195="Canceled",1,0))</f>
        <v/>
      </c>
      <c r="S195" s="30">
        <f>IF($A195="","",IF($G195="No-show",1,0))</f>
        <v/>
      </c>
      <c r="T195" s="30">
        <f>IF($A195="","",IF(AND($G195="Canceled",OR($K195&lt;&gt;"",ISNUMBER($L195))),1,0))</f>
        <v/>
      </c>
      <c r="U195" s="28">
        <f>IF($A195="","",IF(COUNTIF($A$6:$A$505,$A195)&gt;1,"Duplicate Appointment ID",IF($B195="","Clinic is required",IF($G195="","Appointment Status is required",IF(NOT(ISNUMBER($H195)),"Scheduled Start is required",IF(AND($G195="Canceled",$I195=""),"Cancellation Reason is required",IF(AND($G195="Canceled",NOT(ISNUMBER($J195))),"Canceled At is required",IF(AND($G195="Canceled",ISNUMBER($J195),ISNUMBER($H195),$J195&gt;$H195),"Canceled At is after Scheduled Start",IF(AND($G195&lt;&gt;"Canceled",OR($I195&lt;&gt;"",ISNUMBER($J195))),"Cancellation details entered for non-canceled status",IF(AND($K195&lt;&gt;"",NOT(ISNUMBER($L195))),"Rescheduled Start is required",IF(AND(ISNUMBER($L195),$K195=""),"Rescheduled Appointment ID is required",IF(AND($G195="Canceled",$M195=""),"Avoidable Cancellation review is required","")))))))))))</f>
        <v/>
      </c>
    </row>
    <row r="196">
      <c r="A196" s="24" t="n"/>
      <c r="B196" s="24" t="n"/>
      <c r="C196" s="24" t="n"/>
      <c r="D196" s="24" t="n"/>
      <c r="E196" s="24" t="n"/>
      <c r="F196" s="24" t="n"/>
      <c r="G196" s="24" t="n"/>
      <c r="H196" s="46" t="n"/>
      <c r="I196" s="24" t="n"/>
      <c r="J196" s="46" t="n"/>
      <c r="K196" s="24" t="n"/>
      <c r="L196" s="46" t="n"/>
      <c r="M196" s="24" t="n"/>
      <c r="N196" s="26" t="n"/>
      <c r="O196" s="47">
        <f>IF($A196="","",IF(OR($G196&lt;&gt;"Canceled",NOT(ISNUMBER($H196)),NOT(ISNUMBER($J196))),"",($H196-$J196)*24))</f>
        <v/>
      </c>
      <c r="P196" s="28">
        <f>IF($A196="","",IF($G196&lt;&gt;"Canceled","",IF(NOT(ISNUMBER($O196)),"",IF($O196&lt;0,"Invalid timing",IF($O196&lt;24,"Same day: under 24 hours",IF($O196&lt;48,"1 day: 24 to under 48 hours",IF($O196&lt;168,"2–6 days: 48 to under 168 hours","7 or more days")))))))</f>
        <v/>
      </c>
      <c r="Q196" s="48">
        <f>IF($A196="","",IF(NOT(ISNUMBER($H196)),"",DATE(YEAR($H196),MONTH($H196),1)))</f>
        <v/>
      </c>
      <c r="R196" s="30">
        <f>IF($A196="","",IF($G196="Canceled",1,0))</f>
        <v/>
      </c>
      <c r="S196" s="30">
        <f>IF($A196="","",IF($G196="No-show",1,0))</f>
        <v/>
      </c>
      <c r="T196" s="30">
        <f>IF($A196="","",IF(AND($G196="Canceled",OR($K196&lt;&gt;"",ISNUMBER($L196))),1,0))</f>
        <v/>
      </c>
      <c r="U196" s="28">
        <f>IF($A196="","",IF(COUNTIF($A$6:$A$505,$A196)&gt;1,"Duplicate Appointment ID",IF($B196="","Clinic is required",IF($G196="","Appointment Status is required",IF(NOT(ISNUMBER($H196)),"Scheduled Start is required",IF(AND($G196="Canceled",$I196=""),"Cancellation Reason is required",IF(AND($G196="Canceled",NOT(ISNUMBER($J196))),"Canceled At is required",IF(AND($G196="Canceled",ISNUMBER($J196),ISNUMBER($H196),$J196&gt;$H196),"Canceled At is after Scheduled Start",IF(AND($G196&lt;&gt;"Canceled",OR($I196&lt;&gt;"",ISNUMBER($J196))),"Cancellation details entered for non-canceled status",IF(AND($K196&lt;&gt;"",NOT(ISNUMBER($L196))),"Rescheduled Start is required",IF(AND(ISNUMBER($L196),$K196=""),"Rescheduled Appointment ID is required",IF(AND($G196="Canceled",$M196=""),"Avoidable Cancellation review is required","")))))))))))</f>
        <v/>
      </c>
    </row>
    <row r="197">
      <c r="A197" s="31" t="n"/>
      <c r="B197" s="31" t="n"/>
      <c r="C197" s="31" t="n"/>
      <c r="D197" s="31" t="n"/>
      <c r="E197" s="31" t="n"/>
      <c r="F197" s="31" t="n"/>
      <c r="G197" s="31" t="n"/>
      <c r="H197" s="49" t="n"/>
      <c r="I197" s="31" t="n"/>
      <c r="J197" s="49" t="n"/>
      <c r="K197" s="31" t="n"/>
      <c r="L197" s="49" t="n"/>
      <c r="M197" s="31" t="n"/>
      <c r="N197" s="33" t="n"/>
      <c r="O197" s="47">
        <f>IF($A197="","",IF(OR($G197&lt;&gt;"Canceled",NOT(ISNUMBER($H197)),NOT(ISNUMBER($J197))),"",($H197-$J197)*24))</f>
        <v/>
      </c>
      <c r="P197" s="28">
        <f>IF($A197="","",IF($G197&lt;&gt;"Canceled","",IF(NOT(ISNUMBER($O197)),"",IF($O197&lt;0,"Invalid timing",IF($O197&lt;24,"Same day: under 24 hours",IF($O197&lt;48,"1 day: 24 to under 48 hours",IF($O197&lt;168,"2–6 days: 48 to under 168 hours","7 or more days")))))))</f>
        <v/>
      </c>
      <c r="Q197" s="48">
        <f>IF($A197="","",IF(NOT(ISNUMBER($H197)),"",DATE(YEAR($H197),MONTH($H197),1)))</f>
        <v/>
      </c>
      <c r="R197" s="30">
        <f>IF($A197="","",IF($G197="Canceled",1,0))</f>
        <v/>
      </c>
      <c r="S197" s="30">
        <f>IF($A197="","",IF($G197="No-show",1,0))</f>
        <v/>
      </c>
      <c r="T197" s="30">
        <f>IF($A197="","",IF(AND($G197="Canceled",OR($K197&lt;&gt;"",ISNUMBER($L197))),1,0))</f>
        <v/>
      </c>
      <c r="U197" s="28">
        <f>IF($A197="","",IF(COUNTIF($A$6:$A$505,$A197)&gt;1,"Duplicate Appointment ID",IF($B197="","Clinic is required",IF($G197="","Appointment Status is required",IF(NOT(ISNUMBER($H197)),"Scheduled Start is required",IF(AND($G197="Canceled",$I197=""),"Cancellation Reason is required",IF(AND($G197="Canceled",NOT(ISNUMBER($J197))),"Canceled At is required",IF(AND($G197="Canceled",ISNUMBER($J197),ISNUMBER($H197),$J197&gt;$H197),"Canceled At is after Scheduled Start",IF(AND($G197&lt;&gt;"Canceled",OR($I197&lt;&gt;"",ISNUMBER($J197))),"Cancellation details entered for non-canceled status",IF(AND($K197&lt;&gt;"",NOT(ISNUMBER($L197))),"Rescheduled Start is required",IF(AND(ISNUMBER($L197),$K197=""),"Rescheduled Appointment ID is required",IF(AND($G197="Canceled",$M197=""),"Avoidable Cancellation review is required","")))))))))))</f>
        <v/>
      </c>
    </row>
    <row r="198">
      <c r="A198" s="24" t="n"/>
      <c r="B198" s="24" t="n"/>
      <c r="C198" s="24" t="n"/>
      <c r="D198" s="24" t="n"/>
      <c r="E198" s="24" t="n"/>
      <c r="F198" s="24" t="n"/>
      <c r="G198" s="24" t="n"/>
      <c r="H198" s="46" t="n"/>
      <c r="I198" s="24" t="n"/>
      <c r="J198" s="46" t="n"/>
      <c r="K198" s="24" t="n"/>
      <c r="L198" s="46" t="n"/>
      <c r="M198" s="24" t="n"/>
      <c r="N198" s="26" t="n"/>
      <c r="O198" s="47">
        <f>IF($A198="","",IF(OR($G198&lt;&gt;"Canceled",NOT(ISNUMBER($H198)),NOT(ISNUMBER($J198))),"",($H198-$J198)*24))</f>
        <v/>
      </c>
      <c r="P198" s="28">
        <f>IF($A198="","",IF($G198&lt;&gt;"Canceled","",IF(NOT(ISNUMBER($O198)),"",IF($O198&lt;0,"Invalid timing",IF($O198&lt;24,"Same day: under 24 hours",IF($O198&lt;48,"1 day: 24 to under 48 hours",IF($O198&lt;168,"2–6 days: 48 to under 168 hours","7 or more days")))))))</f>
        <v/>
      </c>
      <c r="Q198" s="48">
        <f>IF($A198="","",IF(NOT(ISNUMBER($H198)),"",DATE(YEAR($H198),MONTH($H198),1)))</f>
        <v/>
      </c>
      <c r="R198" s="30">
        <f>IF($A198="","",IF($G198="Canceled",1,0))</f>
        <v/>
      </c>
      <c r="S198" s="30">
        <f>IF($A198="","",IF($G198="No-show",1,0))</f>
        <v/>
      </c>
      <c r="T198" s="30">
        <f>IF($A198="","",IF(AND($G198="Canceled",OR($K198&lt;&gt;"",ISNUMBER($L198))),1,0))</f>
        <v/>
      </c>
      <c r="U198" s="28">
        <f>IF($A198="","",IF(COUNTIF($A$6:$A$505,$A198)&gt;1,"Duplicate Appointment ID",IF($B198="","Clinic is required",IF($G198="","Appointment Status is required",IF(NOT(ISNUMBER($H198)),"Scheduled Start is required",IF(AND($G198="Canceled",$I198=""),"Cancellation Reason is required",IF(AND($G198="Canceled",NOT(ISNUMBER($J198))),"Canceled At is required",IF(AND($G198="Canceled",ISNUMBER($J198),ISNUMBER($H198),$J198&gt;$H198),"Canceled At is after Scheduled Start",IF(AND($G198&lt;&gt;"Canceled",OR($I198&lt;&gt;"",ISNUMBER($J198))),"Cancellation details entered for non-canceled status",IF(AND($K198&lt;&gt;"",NOT(ISNUMBER($L198))),"Rescheduled Start is required",IF(AND(ISNUMBER($L198),$K198=""),"Rescheduled Appointment ID is required",IF(AND($G198="Canceled",$M198=""),"Avoidable Cancellation review is required","")))))))))))</f>
        <v/>
      </c>
    </row>
    <row r="199">
      <c r="A199" s="31" t="n"/>
      <c r="B199" s="31" t="n"/>
      <c r="C199" s="31" t="n"/>
      <c r="D199" s="31" t="n"/>
      <c r="E199" s="31" t="n"/>
      <c r="F199" s="31" t="n"/>
      <c r="G199" s="31" t="n"/>
      <c r="H199" s="49" t="n"/>
      <c r="I199" s="31" t="n"/>
      <c r="J199" s="49" t="n"/>
      <c r="K199" s="31" t="n"/>
      <c r="L199" s="49" t="n"/>
      <c r="M199" s="31" t="n"/>
      <c r="N199" s="33" t="n"/>
      <c r="O199" s="47">
        <f>IF($A199="","",IF(OR($G199&lt;&gt;"Canceled",NOT(ISNUMBER($H199)),NOT(ISNUMBER($J199))),"",($H199-$J199)*24))</f>
        <v/>
      </c>
      <c r="P199" s="28">
        <f>IF($A199="","",IF($G199&lt;&gt;"Canceled","",IF(NOT(ISNUMBER($O199)),"",IF($O199&lt;0,"Invalid timing",IF($O199&lt;24,"Same day: under 24 hours",IF($O199&lt;48,"1 day: 24 to under 48 hours",IF($O199&lt;168,"2–6 days: 48 to under 168 hours","7 or more days")))))))</f>
        <v/>
      </c>
      <c r="Q199" s="48">
        <f>IF($A199="","",IF(NOT(ISNUMBER($H199)),"",DATE(YEAR($H199),MONTH($H199),1)))</f>
        <v/>
      </c>
      <c r="R199" s="30">
        <f>IF($A199="","",IF($G199="Canceled",1,0))</f>
        <v/>
      </c>
      <c r="S199" s="30">
        <f>IF($A199="","",IF($G199="No-show",1,0))</f>
        <v/>
      </c>
      <c r="T199" s="30">
        <f>IF($A199="","",IF(AND($G199="Canceled",OR($K199&lt;&gt;"",ISNUMBER($L199))),1,0))</f>
        <v/>
      </c>
      <c r="U199" s="28">
        <f>IF($A199="","",IF(COUNTIF($A$6:$A$505,$A199)&gt;1,"Duplicate Appointment ID",IF($B199="","Clinic is required",IF($G199="","Appointment Status is required",IF(NOT(ISNUMBER($H199)),"Scheduled Start is required",IF(AND($G199="Canceled",$I199=""),"Cancellation Reason is required",IF(AND($G199="Canceled",NOT(ISNUMBER($J199))),"Canceled At is required",IF(AND($G199="Canceled",ISNUMBER($J199),ISNUMBER($H199),$J199&gt;$H199),"Canceled At is after Scheduled Start",IF(AND($G199&lt;&gt;"Canceled",OR($I199&lt;&gt;"",ISNUMBER($J199))),"Cancellation details entered for non-canceled status",IF(AND($K199&lt;&gt;"",NOT(ISNUMBER($L199))),"Rescheduled Start is required",IF(AND(ISNUMBER($L199),$K199=""),"Rescheduled Appointment ID is required",IF(AND($G199="Canceled",$M199=""),"Avoidable Cancellation review is required","")))))))))))</f>
        <v/>
      </c>
    </row>
    <row r="200">
      <c r="A200" s="24" t="n"/>
      <c r="B200" s="24" t="n"/>
      <c r="C200" s="24" t="n"/>
      <c r="D200" s="24" t="n"/>
      <c r="E200" s="24" t="n"/>
      <c r="F200" s="24" t="n"/>
      <c r="G200" s="24" t="n"/>
      <c r="H200" s="46" t="n"/>
      <c r="I200" s="24" t="n"/>
      <c r="J200" s="46" t="n"/>
      <c r="K200" s="24" t="n"/>
      <c r="L200" s="46" t="n"/>
      <c r="M200" s="24" t="n"/>
      <c r="N200" s="26" t="n"/>
      <c r="O200" s="47">
        <f>IF($A200="","",IF(OR($G200&lt;&gt;"Canceled",NOT(ISNUMBER($H200)),NOT(ISNUMBER($J200))),"",($H200-$J200)*24))</f>
        <v/>
      </c>
      <c r="P200" s="28">
        <f>IF($A200="","",IF($G200&lt;&gt;"Canceled","",IF(NOT(ISNUMBER($O200)),"",IF($O200&lt;0,"Invalid timing",IF($O200&lt;24,"Same day: under 24 hours",IF($O200&lt;48,"1 day: 24 to under 48 hours",IF($O200&lt;168,"2–6 days: 48 to under 168 hours","7 or more days")))))))</f>
        <v/>
      </c>
      <c r="Q200" s="48">
        <f>IF($A200="","",IF(NOT(ISNUMBER($H200)),"",DATE(YEAR($H200),MONTH($H200),1)))</f>
        <v/>
      </c>
      <c r="R200" s="30">
        <f>IF($A200="","",IF($G200="Canceled",1,0))</f>
        <v/>
      </c>
      <c r="S200" s="30">
        <f>IF($A200="","",IF($G200="No-show",1,0))</f>
        <v/>
      </c>
      <c r="T200" s="30">
        <f>IF($A200="","",IF(AND($G200="Canceled",OR($K200&lt;&gt;"",ISNUMBER($L200))),1,0))</f>
        <v/>
      </c>
      <c r="U200" s="28">
        <f>IF($A200="","",IF(COUNTIF($A$6:$A$505,$A200)&gt;1,"Duplicate Appointment ID",IF($B200="","Clinic is required",IF($G200="","Appointment Status is required",IF(NOT(ISNUMBER($H200)),"Scheduled Start is required",IF(AND($G200="Canceled",$I200=""),"Cancellation Reason is required",IF(AND($G200="Canceled",NOT(ISNUMBER($J200))),"Canceled At is required",IF(AND($G200="Canceled",ISNUMBER($J200),ISNUMBER($H200),$J200&gt;$H200),"Canceled At is after Scheduled Start",IF(AND($G200&lt;&gt;"Canceled",OR($I200&lt;&gt;"",ISNUMBER($J200))),"Cancellation details entered for non-canceled status",IF(AND($K200&lt;&gt;"",NOT(ISNUMBER($L200))),"Rescheduled Start is required",IF(AND(ISNUMBER($L200),$K200=""),"Rescheduled Appointment ID is required",IF(AND($G200="Canceled",$M200=""),"Avoidable Cancellation review is required","")))))))))))</f>
        <v/>
      </c>
    </row>
    <row r="201">
      <c r="A201" s="31" t="n"/>
      <c r="B201" s="31" t="n"/>
      <c r="C201" s="31" t="n"/>
      <c r="D201" s="31" t="n"/>
      <c r="E201" s="31" t="n"/>
      <c r="F201" s="31" t="n"/>
      <c r="G201" s="31" t="n"/>
      <c r="H201" s="49" t="n"/>
      <c r="I201" s="31" t="n"/>
      <c r="J201" s="49" t="n"/>
      <c r="K201" s="31" t="n"/>
      <c r="L201" s="49" t="n"/>
      <c r="M201" s="31" t="n"/>
      <c r="N201" s="33" t="n"/>
      <c r="O201" s="47">
        <f>IF($A201="","",IF(OR($G201&lt;&gt;"Canceled",NOT(ISNUMBER($H201)),NOT(ISNUMBER($J201))),"",($H201-$J201)*24))</f>
        <v/>
      </c>
      <c r="P201" s="28">
        <f>IF($A201="","",IF($G201&lt;&gt;"Canceled","",IF(NOT(ISNUMBER($O201)),"",IF($O201&lt;0,"Invalid timing",IF($O201&lt;24,"Same day: under 24 hours",IF($O201&lt;48,"1 day: 24 to under 48 hours",IF($O201&lt;168,"2–6 days: 48 to under 168 hours","7 or more days")))))))</f>
        <v/>
      </c>
      <c r="Q201" s="48">
        <f>IF($A201="","",IF(NOT(ISNUMBER($H201)),"",DATE(YEAR($H201),MONTH($H201),1)))</f>
        <v/>
      </c>
      <c r="R201" s="30">
        <f>IF($A201="","",IF($G201="Canceled",1,0))</f>
        <v/>
      </c>
      <c r="S201" s="30">
        <f>IF($A201="","",IF($G201="No-show",1,0))</f>
        <v/>
      </c>
      <c r="T201" s="30">
        <f>IF($A201="","",IF(AND($G201="Canceled",OR($K201&lt;&gt;"",ISNUMBER($L201))),1,0))</f>
        <v/>
      </c>
      <c r="U201" s="28">
        <f>IF($A201="","",IF(COUNTIF($A$6:$A$505,$A201)&gt;1,"Duplicate Appointment ID",IF($B201="","Clinic is required",IF($G201="","Appointment Status is required",IF(NOT(ISNUMBER($H201)),"Scheduled Start is required",IF(AND($G201="Canceled",$I201=""),"Cancellation Reason is required",IF(AND($G201="Canceled",NOT(ISNUMBER($J201))),"Canceled At is required",IF(AND($G201="Canceled",ISNUMBER($J201),ISNUMBER($H201),$J201&gt;$H201),"Canceled At is after Scheduled Start",IF(AND($G201&lt;&gt;"Canceled",OR($I201&lt;&gt;"",ISNUMBER($J201))),"Cancellation details entered for non-canceled status",IF(AND($K201&lt;&gt;"",NOT(ISNUMBER($L201))),"Rescheduled Start is required",IF(AND(ISNUMBER($L201),$K201=""),"Rescheduled Appointment ID is required",IF(AND($G201="Canceled",$M201=""),"Avoidable Cancellation review is required","")))))))))))</f>
        <v/>
      </c>
    </row>
    <row r="202">
      <c r="A202" s="24" t="n"/>
      <c r="B202" s="24" t="n"/>
      <c r="C202" s="24" t="n"/>
      <c r="D202" s="24" t="n"/>
      <c r="E202" s="24" t="n"/>
      <c r="F202" s="24" t="n"/>
      <c r="G202" s="24" t="n"/>
      <c r="H202" s="46" t="n"/>
      <c r="I202" s="24" t="n"/>
      <c r="J202" s="46" t="n"/>
      <c r="K202" s="24" t="n"/>
      <c r="L202" s="46" t="n"/>
      <c r="M202" s="24" t="n"/>
      <c r="N202" s="26" t="n"/>
      <c r="O202" s="47">
        <f>IF($A202="","",IF(OR($G202&lt;&gt;"Canceled",NOT(ISNUMBER($H202)),NOT(ISNUMBER($J202))),"",($H202-$J202)*24))</f>
        <v/>
      </c>
      <c r="P202" s="28">
        <f>IF($A202="","",IF($G202&lt;&gt;"Canceled","",IF(NOT(ISNUMBER($O202)),"",IF($O202&lt;0,"Invalid timing",IF($O202&lt;24,"Same day: under 24 hours",IF($O202&lt;48,"1 day: 24 to under 48 hours",IF($O202&lt;168,"2–6 days: 48 to under 168 hours","7 or more days")))))))</f>
        <v/>
      </c>
      <c r="Q202" s="48">
        <f>IF($A202="","",IF(NOT(ISNUMBER($H202)),"",DATE(YEAR($H202),MONTH($H202),1)))</f>
        <v/>
      </c>
      <c r="R202" s="30">
        <f>IF($A202="","",IF($G202="Canceled",1,0))</f>
        <v/>
      </c>
      <c r="S202" s="30">
        <f>IF($A202="","",IF($G202="No-show",1,0))</f>
        <v/>
      </c>
      <c r="T202" s="30">
        <f>IF($A202="","",IF(AND($G202="Canceled",OR($K202&lt;&gt;"",ISNUMBER($L202))),1,0))</f>
        <v/>
      </c>
      <c r="U202" s="28">
        <f>IF($A202="","",IF(COUNTIF($A$6:$A$505,$A202)&gt;1,"Duplicate Appointment ID",IF($B202="","Clinic is required",IF($G202="","Appointment Status is required",IF(NOT(ISNUMBER($H202)),"Scheduled Start is required",IF(AND($G202="Canceled",$I202=""),"Cancellation Reason is required",IF(AND($G202="Canceled",NOT(ISNUMBER($J202))),"Canceled At is required",IF(AND($G202="Canceled",ISNUMBER($J202),ISNUMBER($H202),$J202&gt;$H202),"Canceled At is after Scheduled Start",IF(AND($G202&lt;&gt;"Canceled",OR($I202&lt;&gt;"",ISNUMBER($J202))),"Cancellation details entered for non-canceled status",IF(AND($K202&lt;&gt;"",NOT(ISNUMBER($L202))),"Rescheduled Start is required",IF(AND(ISNUMBER($L202),$K202=""),"Rescheduled Appointment ID is required",IF(AND($G202="Canceled",$M202=""),"Avoidable Cancellation review is required","")))))))))))</f>
        <v/>
      </c>
    </row>
    <row r="203">
      <c r="A203" s="31" t="n"/>
      <c r="B203" s="31" t="n"/>
      <c r="C203" s="31" t="n"/>
      <c r="D203" s="31" t="n"/>
      <c r="E203" s="31" t="n"/>
      <c r="F203" s="31" t="n"/>
      <c r="G203" s="31" t="n"/>
      <c r="H203" s="49" t="n"/>
      <c r="I203" s="31" t="n"/>
      <c r="J203" s="49" t="n"/>
      <c r="K203" s="31" t="n"/>
      <c r="L203" s="49" t="n"/>
      <c r="M203" s="31" t="n"/>
      <c r="N203" s="33" t="n"/>
      <c r="O203" s="47">
        <f>IF($A203="","",IF(OR($G203&lt;&gt;"Canceled",NOT(ISNUMBER($H203)),NOT(ISNUMBER($J203))),"",($H203-$J203)*24))</f>
        <v/>
      </c>
      <c r="P203" s="28">
        <f>IF($A203="","",IF($G203&lt;&gt;"Canceled","",IF(NOT(ISNUMBER($O203)),"",IF($O203&lt;0,"Invalid timing",IF($O203&lt;24,"Same day: under 24 hours",IF($O203&lt;48,"1 day: 24 to under 48 hours",IF($O203&lt;168,"2–6 days: 48 to under 168 hours","7 or more days")))))))</f>
        <v/>
      </c>
      <c r="Q203" s="48">
        <f>IF($A203="","",IF(NOT(ISNUMBER($H203)),"",DATE(YEAR($H203),MONTH($H203),1)))</f>
        <v/>
      </c>
      <c r="R203" s="30">
        <f>IF($A203="","",IF($G203="Canceled",1,0))</f>
        <v/>
      </c>
      <c r="S203" s="30">
        <f>IF($A203="","",IF($G203="No-show",1,0))</f>
        <v/>
      </c>
      <c r="T203" s="30">
        <f>IF($A203="","",IF(AND($G203="Canceled",OR($K203&lt;&gt;"",ISNUMBER($L203))),1,0))</f>
        <v/>
      </c>
      <c r="U203" s="28">
        <f>IF($A203="","",IF(COUNTIF($A$6:$A$505,$A203)&gt;1,"Duplicate Appointment ID",IF($B203="","Clinic is required",IF($G203="","Appointment Status is required",IF(NOT(ISNUMBER($H203)),"Scheduled Start is required",IF(AND($G203="Canceled",$I203=""),"Cancellation Reason is required",IF(AND($G203="Canceled",NOT(ISNUMBER($J203))),"Canceled At is required",IF(AND($G203="Canceled",ISNUMBER($J203),ISNUMBER($H203),$J203&gt;$H203),"Canceled At is after Scheduled Start",IF(AND($G203&lt;&gt;"Canceled",OR($I203&lt;&gt;"",ISNUMBER($J203))),"Cancellation details entered for non-canceled status",IF(AND($K203&lt;&gt;"",NOT(ISNUMBER($L203))),"Rescheduled Start is required",IF(AND(ISNUMBER($L203),$K203=""),"Rescheduled Appointment ID is required",IF(AND($G203="Canceled",$M203=""),"Avoidable Cancellation review is required","")))))))))))</f>
        <v/>
      </c>
    </row>
    <row r="204">
      <c r="A204" s="24" t="n"/>
      <c r="B204" s="24" t="n"/>
      <c r="C204" s="24" t="n"/>
      <c r="D204" s="24" t="n"/>
      <c r="E204" s="24" t="n"/>
      <c r="F204" s="24" t="n"/>
      <c r="G204" s="24" t="n"/>
      <c r="H204" s="46" t="n"/>
      <c r="I204" s="24" t="n"/>
      <c r="J204" s="46" t="n"/>
      <c r="K204" s="24" t="n"/>
      <c r="L204" s="46" t="n"/>
      <c r="M204" s="24" t="n"/>
      <c r="N204" s="26" t="n"/>
      <c r="O204" s="47">
        <f>IF($A204="","",IF(OR($G204&lt;&gt;"Canceled",NOT(ISNUMBER($H204)),NOT(ISNUMBER($J204))),"",($H204-$J204)*24))</f>
        <v/>
      </c>
      <c r="P204" s="28">
        <f>IF($A204="","",IF($G204&lt;&gt;"Canceled","",IF(NOT(ISNUMBER($O204)),"",IF($O204&lt;0,"Invalid timing",IF($O204&lt;24,"Same day: under 24 hours",IF($O204&lt;48,"1 day: 24 to under 48 hours",IF($O204&lt;168,"2–6 days: 48 to under 168 hours","7 or more days")))))))</f>
        <v/>
      </c>
      <c r="Q204" s="48">
        <f>IF($A204="","",IF(NOT(ISNUMBER($H204)),"",DATE(YEAR($H204),MONTH($H204),1)))</f>
        <v/>
      </c>
      <c r="R204" s="30">
        <f>IF($A204="","",IF($G204="Canceled",1,0))</f>
        <v/>
      </c>
      <c r="S204" s="30">
        <f>IF($A204="","",IF($G204="No-show",1,0))</f>
        <v/>
      </c>
      <c r="T204" s="30">
        <f>IF($A204="","",IF(AND($G204="Canceled",OR($K204&lt;&gt;"",ISNUMBER($L204))),1,0))</f>
        <v/>
      </c>
      <c r="U204" s="28">
        <f>IF($A204="","",IF(COUNTIF($A$6:$A$505,$A204)&gt;1,"Duplicate Appointment ID",IF($B204="","Clinic is required",IF($G204="","Appointment Status is required",IF(NOT(ISNUMBER($H204)),"Scheduled Start is required",IF(AND($G204="Canceled",$I204=""),"Cancellation Reason is required",IF(AND($G204="Canceled",NOT(ISNUMBER($J204))),"Canceled At is required",IF(AND($G204="Canceled",ISNUMBER($J204),ISNUMBER($H204),$J204&gt;$H204),"Canceled At is after Scheduled Start",IF(AND($G204&lt;&gt;"Canceled",OR($I204&lt;&gt;"",ISNUMBER($J204))),"Cancellation details entered for non-canceled status",IF(AND($K204&lt;&gt;"",NOT(ISNUMBER($L204))),"Rescheduled Start is required",IF(AND(ISNUMBER($L204),$K204=""),"Rescheduled Appointment ID is required",IF(AND($G204="Canceled",$M204=""),"Avoidable Cancellation review is required","")))))))))))</f>
        <v/>
      </c>
    </row>
    <row r="205">
      <c r="A205" s="31" t="n"/>
      <c r="B205" s="31" t="n"/>
      <c r="C205" s="31" t="n"/>
      <c r="D205" s="31" t="n"/>
      <c r="E205" s="31" t="n"/>
      <c r="F205" s="31" t="n"/>
      <c r="G205" s="31" t="n"/>
      <c r="H205" s="49" t="n"/>
      <c r="I205" s="31" t="n"/>
      <c r="J205" s="49" t="n"/>
      <c r="K205" s="31" t="n"/>
      <c r="L205" s="49" t="n"/>
      <c r="M205" s="31" t="n"/>
      <c r="N205" s="33" t="n"/>
      <c r="O205" s="47">
        <f>IF($A205="","",IF(OR($G205&lt;&gt;"Canceled",NOT(ISNUMBER($H205)),NOT(ISNUMBER($J205))),"",($H205-$J205)*24))</f>
        <v/>
      </c>
      <c r="P205" s="28">
        <f>IF($A205="","",IF($G205&lt;&gt;"Canceled","",IF(NOT(ISNUMBER($O205)),"",IF($O205&lt;0,"Invalid timing",IF($O205&lt;24,"Same day: under 24 hours",IF($O205&lt;48,"1 day: 24 to under 48 hours",IF($O205&lt;168,"2–6 days: 48 to under 168 hours","7 or more days")))))))</f>
        <v/>
      </c>
      <c r="Q205" s="48">
        <f>IF($A205="","",IF(NOT(ISNUMBER($H205)),"",DATE(YEAR($H205),MONTH($H205),1)))</f>
        <v/>
      </c>
      <c r="R205" s="30">
        <f>IF($A205="","",IF($G205="Canceled",1,0))</f>
        <v/>
      </c>
      <c r="S205" s="30">
        <f>IF($A205="","",IF($G205="No-show",1,0))</f>
        <v/>
      </c>
      <c r="T205" s="30">
        <f>IF($A205="","",IF(AND($G205="Canceled",OR($K205&lt;&gt;"",ISNUMBER($L205))),1,0))</f>
        <v/>
      </c>
      <c r="U205" s="28">
        <f>IF($A205="","",IF(COUNTIF($A$6:$A$505,$A205)&gt;1,"Duplicate Appointment ID",IF($B205="","Clinic is required",IF($G205="","Appointment Status is required",IF(NOT(ISNUMBER($H205)),"Scheduled Start is required",IF(AND($G205="Canceled",$I205=""),"Cancellation Reason is required",IF(AND($G205="Canceled",NOT(ISNUMBER($J205))),"Canceled At is required",IF(AND($G205="Canceled",ISNUMBER($J205),ISNUMBER($H205),$J205&gt;$H205),"Canceled At is after Scheduled Start",IF(AND($G205&lt;&gt;"Canceled",OR($I205&lt;&gt;"",ISNUMBER($J205))),"Cancellation details entered for non-canceled status",IF(AND($K205&lt;&gt;"",NOT(ISNUMBER($L205))),"Rescheduled Start is required",IF(AND(ISNUMBER($L205),$K205=""),"Rescheduled Appointment ID is required",IF(AND($G205="Canceled",$M205=""),"Avoidable Cancellation review is required","")))))))))))</f>
        <v/>
      </c>
    </row>
    <row r="206">
      <c r="A206" s="24" t="n"/>
      <c r="B206" s="24" t="n"/>
      <c r="C206" s="24" t="n"/>
      <c r="D206" s="24" t="n"/>
      <c r="E206" s="24" t="n"/>
      <c r="F206" s="24" t="n"/>
      <c r="G206" s="24" t="n"/>
      <c r="H206" s="46" t="n"/>
      <c r="I206" s="24" t="n"/>
      <c r="J206" s="46" t="n"/>
      <c r="K206" s="24" t="n"/>
      <c r="L206" s="46" t="n"/>
      <c r="M206" s="24" t="n"/>
      <c r="N206" s="26" t="n"/>
      <c r="O206" s="47">
        <f>IF($A206="","",IF(OR($G206&lt;&gt;"Canceled",NOT(ISNUMBER($H206)),NOT(ISNUMBER($J206))),"",($H206-$J206)*24))</f>
        <v/>
      </c>
      <c r="P206" s="28">
        <f>IF($A206="","",IF($G206&lt;&gt;"Canceled","",IF(NOT(ISNUMBER($O206)),"",IF($O206&lt;0,"Invalid timing",IF($O206&lt;24,"Same day: under 24 hours",IF($O206&lt;48,"1 day: 24 to under 48 hours",IF($O206&lt;168,"2–6 days: 48 to under 168 hours","7 or more days")))))))</f>
        <v/>
      </c>
      <c r="Q206" s="48">
        <f>IF($A206="","",IF(NOT(ISNUMBER($H206)),"",DATE(YEAR($H206),MONTH($H206),1)))</f>
        <v/>
      </c>
      <c r="R206" s="30">
        <f>IF($A206="","",IF($G206="Canceled",1,0))</f>
        <v/>
      </c>
      <c r="S206" s="30">
        <f>IF($A206="","",IF($G206="No-show",1,0))</f>
        <v/>
      </c>
      <c r="T206" s="30">
        <f>IF($A206="","",IF(AND($G206="Canceled",OR($K206&lt;&gt;"",ISNUMBER($L206))),1,0))</f>
        <v/>
      </c>
      <c r="U206" s="28">
        <f>IF($A206="","",IF(COUNTIF($A$6:$A$505,$A206)&gt;1,"Duplicate Appointment ID",IF($B206="","Clinic is required",IF($G206="","Appointment Status is required",IF(NOT(ISNUMBER($H206)),"Scheduled Start is required",IF(AND($G206="Canceled",$I206=""),"Cancellation Reason is required",IF(AND($G206="Canceled",NOT(ISNUMBER($J206))),"Canceled At is required",IF(AND($G206="Canceled",ISNUMBER($J206),ISNUMBER($H206),$J206&gt;$H206),"Canceled At is after Scheduled Start",IF(AND($G206&lt;&gt;"Canceled",OR($I206&lt;&gt;"",ISNUMBER($J206))),"Cancellation details entered for non-canceled status",IF(AND($K206&lt;&gt;"",NOT(ISNUMBER($L206))),"Rescheduled Start is required",IF(AND(ISNUMBER($L206),$K206=""),"Rescheduled Appointment ID is required",IF(AND($G206="Canceled",$M206=""),"Avoidable Cancellation review is required","")))))))))))</f>
        <v/>
      </c>
    </row>
    <row r="207">
      <c r="A207" s="31" t="n"/>
      <c r="B207" s="31" t="n"/>
      <c r="C207" s="31" t="n"/>
      <c r="D207" s="31" t="n"/>
      <c r="E207" s="31" t="n"/>
      <c r="F207" s="31" t="n"/>
      <c r="G207" s="31" t="n"/>
      <c r="H207" s="49" t="n"/>
      <c r="I207" s="31" t="n"/>
      <c r="J207" s="49" t="n"/>
      <c r="K207" s="31" t="n"/>
      <c r="L207" s="49" t="n"/>
      <c r="M207" s="31" t="n"/>
      <c r="N207" s="33" t="n"/>
      <c r="O207" s="47">
        <f>IF($A207="","",IF(OR($G207&lt;&gt;"Canceled",NOT(ISNUMBER($H207)),NOT(ISNUMBER($J207))),"",($H207-$J207)*24))</f>
        <v/>
      </c>
      <c r="P207" s="28">
        <f>IF($A207="","",IF($G207&lt;&gt;"Canceled","",IF(NOT(ISNUMBER($O207)),"",IF($O207&lt;0,"Invalid timing",IF($O207&lt;24,"Same day: under 24 hours",IF($O207&lt;48,"1 day: 24 to under 48 hours",IF($O207&lt;168,"2–6 days: 48 to under 168 hours","7 or more days")))))))</f>
        <v/>
      </c>
      <c r="Q207" s="48">
        <f>IF($A207="","",IF(NOT(ISNUMBER($H207)),"",DATE(YEAR($H207),MONTH($H207),1)))</f>
        <v/>
      </c>
      <c r="R207" s="30">
        <f>IF($A207="","",IF($G207="Canceled",1,0))</f>
        <v/>
      </c>
      <c r="S207" s="30">
        <f>IF($A207="","",IF($G207="No-show",1,0))</f>
        <v/>
      </c>
      <c r="T207" s="30">
        <f>IF($A207="","",IF(AND($G207="Canceled",OR($K207&lt;&gt;"",ISNUMBER($L207))),1,0))</f>
        <v/>
      </c>
      <c r="U207" s="28">
        <f>IF($A207="","",IF(COUNTIF($A$6:$A$505,$A207)&gt;1,"Duplicate Appointment ID",IF($B207="","Clinic is required",IF($G207="","Appointment Status is required",IF(NOT(ISNUMBER($H207)),"Scheduled Start is required",IF(AND($G207="Canceled",$I207=""),"Cancellation Reason is required",IF(AND($G207="Canceled",NOT(ISNUMBER($J207))),"Canceled At is required",IF(AND($G207="Canceled",ISNUMBER($J207),ISNUMBER($H207),$J207&gt;$H207),"Canceled At is after Scheduled Start",IF(AND($G207&lt;&gt;"Canceled",OR($I207&lt;&gt;"",ISNUMBER($J207))),"Cancellation details entered for non-canceled status",IF(AND($K207&lt;&gt;"",NOT(ISNUMBER($L207))),"Rescheduled Start is required",IF(AND(ISNUMBER($L207),$K207=""),"Rescheduled Appointment ID is required",IF(AND($G207="Canceled",$M207=""),"Avoidable Cancellation review is required","")))))))))))</f>
        <v/>
      </c>
    </row>
    <row r="208">
      <c r="A208" s="24" t="n"/>
      <c r="B208" s="24" t="n"/>
      <c r="C208" s="24" t="n"/>
      <c r="D208" s="24" t="n"/>
      <c r="E208" s="24" t="n"/>
      <c r="F208" s="24" t="n"/>
      <c r="G208" s="24" t="n"/>
      <c r="H208" s="46" t="n"/>
      <c r="I208" s="24" t="n"/>
      <c r="J208" s="46" t="n"/>
      <c r="K208" s="24" t="n"/>
      <c r="L208" s="46" t="n"/>
      <c r="M208" s="24" t="n"/>
      <c r="N208" s="26" t="n"/>
      <c r="O208" s="47">
        <f>IF($A208="","",IF(OR($G208&lt;&gt;"Canceled",NOT(ISNUMBER($H208)),NOT(ISNUMBER($J208))),"",($H208-$J208)*24))</f>
        <v/>
      </c>
      <c r="P208" s="28">
        <f>IF($A208="","",IF($G208&lt;&gt;"Canceled","",IF(NOT(ISNUMBER($O208)),"",IF($O208&lt;0,"Invalid timing",IF($O208&lt;24,"Same day: under 24 hours",IF($O208&lt;48,"1 day: 24 to under 48 hours",IF($O208&lt;168,"2–6 days: 48 to under 168 hours","7 or more days")))))))</f>
        <v/>
      </c>
      <c r="Q208" s="48">
        <f>IF($A208="","",IF(NOT(ISNUMBER($H208)),"",DATE(YEAR($H208),MONTH($H208),1)))</f>
        <v/>
      </c>
      <c r="R208" s="30">
        <f>IF($A208="","",IF($G208="Canceled",1,0))</f>
        <v/>
      </c>
      <c r="S208" s="30">
        <f>IF($A208="","",IF($G208="No-show",1,0))</f>
        <v/>
      </c>
      <c r="T208" s="30">
        <f>IF($A208="","",IF(AND($G208="Canceled",OR($K208&lt;&gt;"",ISNUMBER($L208))),1,0))</f>
        <v/>
      </c>
      <c r="U208" s="28">
        <f>IF($A208="","",IF(COUNTIF($A$6:$A$505,$A208)&gt;1,"Duplicate Appointment ID",IF($B208="","Clinic is required",IF($G208="","Appointment Status is required",IF(NOT(ISNUMBER($H208)),"Scheduled Start is required",IF(AND($G208="Canceled",$I208=""),"Cancellation Reason is required",IF(AND($G208="Canceled",NOT(ISNUMBER($J208))),"Canceled At is required",IF(AND($G208="Canceled",ISNUMBER($J208),ISNUMBER($H208),$J208&gt;$H208),"Canceled At is after Scheduled Start",IF(AND($G208&lt;&gt;"Canceled",OR($I208&lt;&gt;"",ISNUMBER($J208))),"Cancellation details entered for non-canceled status",IF(AND($K208&lt;&gt;"",NOT(ISNUMBER($L208))),"Rescheduled Start is required",IF(AND(ISNUMBER($L208),$K208=""),"Rescheduled Appointment ID is required",IF(AND($G208="Canceled",$M208=""),"Avoidable Cancellation review is required","")))))))))))</f>
        <v/>
      </c>
    </row>
    <row r="209">
      <c r="A209" s="31" t="n"/>
      <c r="B209" s="31" t="n"/>
      <c r="C209" s="31" t="n"/>
      <c r="D209" s="31" t="n"/>
      <c r="E209" s="31" t="n"/>
      <c r="F209" s="31" t="n"/>
      <c r="G209" s="31" t="n"/>
      <c r="H209" s="49" t="n"/>
      <c r="I209" s="31" t="n"/>
      <c r="J209" s="49" t="n"/>
      <c r="K209" s="31" t="n"/>
      <c r="L209" s="49" t="n"/>
      <c r="M209" s="31" t="n"/>
      <c r="N209" s="33" t="n"/>
      <c r="O209" s="47">
        <f>IF($A209="","",IF(OR($G209&lt;&gt;"Canceled",NOT(ISNUMBER($H209)),NOT(ISNUMBER($J209))),"",($H209-$J209)*24))</f>
        <v/>
      </c>
      <c r="P209" s="28">
        <f>IF($A209="","",IF($G209&lt;&gt;"Canceled","",IF(NOT(ISNUMBER($O209)),"",IF($O209&lt;0,"Invalid timing",IF($O209&lt;24,"Same day: under 24 hours",IF($O209&lt;48,"1 day: 24 to under 48 hours",IF($O209&lt;168,"2–6 days: 48 to under 168 hours","7 or more days")))))))</f>
        <v/>
      </c>
      <c r="Q209" s="48">
        <f>IF($A209="","",IF(NOT(ISNUMBER($H209)),"",DATE(YEAR($H209),MONTH($H209),1)))</f>
        <v/>
      </c>
      <c r="R209" s="30">
        <f>IF($A209="","",IF($G209="Canceled",1,0))</f>
        <v/>
      </c>
      <c r="S209" s="30">
        <f>IF($A209="","",IF($G209="No-show",1,0))</f>
        <v/>
      </c>
      <c r="T209" s="30">
        <f>IF($A209="","",IF(AND($G209="Canceled",OR($K209&lt;&gt;"",ISNUMBER($L209))),1,0))</f>
        <v/>
      </c>
      <c r="U209" s="28">
        <f>IF($A209="","",IF(COUNTIF($A$6:$A$505,$A209)&gt;1,"Duplicate Appointment ID",IF($B209="","Clinic is required",IF($G209="","Appointment Status is required",IF(NOT(ISNUMBER($H209)),"Scheduled Start is required",IF(AND($G209="Canceled",$I209=""),"Cancellation Reason is required",IF(AND($G209="Canceled",NOT(ISNUMBER($J209))),"Canceled At is required",IF(AND($G209="Canceled",ISNUMBER($J209),ISNUMBER($H209),$J209&gt;$H209),"Canceled At is after Scheduled Start",IF(AND($G209&lt;&gt;"Canceled",OR($I209&lt;&gt;"",ISNUMBER($J209))),"Cancellation details entered for non-canceled status",IF(AND($K209&lt;&gt;"",NOT(ISNUMBER($L209))),"Rescheduled Start is required",IF(AND(ISNUMBER($L209),$K209=""),"Rescheduled Appointment ID is required",IF(AND($G209="Canceled",$M209=""),"Avoidable Cancellation review is required","")))))))))))</f>
        <v/>
      </c>
    </row>
    <row r="210">
      <c r="A210" s="24" t="n"/>
      <c r="B210" s="24" t="n"/>
      <c r="C210" s="24" t="n"/>
      <c r="D210" s="24" t="n"/>
      <c r="E210" s="24" t="n"/>
      <c r="F210" s="24" t="n"/>
      <c r="G210" s="24" t="n"/>
      <c r="H210" s="46" t="n"/>
      <c r="I210" s="24" t="n"/>
      <c r="J210" s="46" t="n"/>
      <c r="K210" s="24" t="n"/>
      <c r="L210" s="46" t="n"/>
      <c r="M210" s="24" t="n"/>
      <c r="N210" s="26" t="n"/>
      <c r="O210" s="47">
        <f>IF($A210="","",IF(OR($G210&lt;&gt;"Canceled",NOT(ISNUMBER($H210)),NOT(ISNUMBER($J210))),"",($H210-$J210)*24))</f>
        <v/>
      </c>
      <c r="P210" s="28">
        <f>IF($A210="","",IF($G210&lt;&gt;"Canceled","",IF(NOT(ISNUMBER($O210)),"",IF($O210&lt;0,"Invalid timing",IF($O210&lt;24,"Same day: under 24 hours",IF($O210&lt;48,"1 day: 24 to under 48 hours",IF($O210&lt;168,"2–6 days: 48 to under 168 hours","7 or more days")))))))</f>
        <v/>
      </c>
      <c r="Q210" s="48">
        <f>IF($A210="","",IF(NOT(ISNUMBER($H210)),"",DATE(YEAR($H210),MONTH($H210),1)))</f>
        <v/>
      </c>
      <c r="R210" s="30">
        <f>IF($A210="","",IF($G210="Canceled",1,0))</f>
        <v/>
      </c>
      <c r="S210" s="30">
        <f>IF($A210="","",IF($G210="No-show",1,0))</f>
        <v/>
      </c>
      <c r="T210" s="30">
        <f>IF($A210="","",IF(AND($G210="Canceled",OR($K210&lt;&gt;"",ISNUMBER($L210))),1,0))</f>
        <v/>
      </c>
      <c r="U210" s="28">
        <f>IF($A210="","",IF(COUNTIF($A$6:$A$505,$A210)&gt;1,"Duplicate Appointment ID",IF($B210="","Clinic is required",IF($G210="","Appointment Status is required",IF(NOT(ISNUMBER($H210)),"Scheduled Start is required",IF(AND($G210="Canceled",$I210=""),"Cancellation Reason is required",IF(AND($G210="Canceled",NOT(ISNUMBER($J210))),"Canceled At is required",IF(AND($G210="Canceled",ISNUMBER($J210),ISNUMBER($H210),$J210&gt;$H210),"Canceled At is after Scheduled Start",IF(AND($G210&lt;&gt;"Canceled",OR($I210&lt;&gt;"",ISNUMBER($J210))),"Cancellation details entered for non-canceled status",IF(AND($K210&lt;&gt;"",NOT(ISNUMBER($L210))),"Rescheduled Start is required",IF(AND(ISNUMBER($L210),$K210=""),"Rescheduled Appointment ID is required",IF(AND($G210="Canceled",$M210=""),"Avoidable Cancellation review is required","")))))))))))</f>
        <v/>
      </c>
    </row>
    <row r="211">
      <c r="A211" s="31" t="n"/>
      <c r="B211" s="31" t="n"/>
      <c r="C211" s="31" t="n"/>
      <c r="D211" s="31" t="n"/>
      <c r="E211" s="31" t="n"/>
      <c r="F211" s="31" t="n"/>
      <c r="G211" s="31" t="n"/>
      <c r="H211" s="49" t="n"/>
      <c r="I211" s="31" t="n"/>
      <c r="J211" s="49" t="n"/>
      <c r="K211" s="31" t="n"/>
      <c r="L211" s="49" t="n"/>
      <c r="M211" s="31" t="n"/>
      <c r="N211" s="33" t="n"/>
      <c r="O211" s="47">
        <f>IF($A211="","",IF(OR($G211&lt;&gt;"Canceled",NOT(ISNUMBER($H211)),NOT(ISNUMBER($J211))),"",($H211-$J211)*24))</f>
        <v/>
      </c>
      <c r="P211" s="28">
        <f>IF($A211="","",IF($G211&lt;&gt;"Canceled","",IF(NOT(ISNUMBER($O211)),"",IF($O211&lt;0,"Invalid timing",IF($O211&lt;24,"Same day: under 24 hours",IF($O211&lt;48,"1 day: 24 to under 48 hours",IF($O211&lt;168,"2–6 days: 48 to under 168 hours","7 or more days")))))))</f>
        <v/>
      </c>
      <c r="Q211" s="48">
        <f>IF($A211="","",IF(NOT(ISNUMBER($H211)),"",DATE(YEAR($H211),MONTH($H211),1)))</f>
        <v/>
      </c>
      <c r="R211" s="30">
        <f>IF($A211="","",IF($G211="Canceled",1,0))</f>
        <v/>
      </c>
      <c r="S211" s="30">
        <f>IF($A211="","",IF($G211="No-show",1,0))</f>
        <v/>
      </c>
      <c r="T211" s="30">
        <f>IF($A211="","",IF(AND($G211="Canceled",OR($K211&lt;&gt;"",ISNUMBER($L211))),1,0))</f>
        <v/>
      </c>
      <c r="U211" s="28">
        <f>IF($A211="","",IF(COUNTIF($A$6:$A$505,$A211)&gt;1,"Duplicate Appointment ID",IF($B211="","Clinic is required",IF($G211="","Appointment Status is required",IF(NOT(ISNUMBER($H211)),"Scheduled Start is required",IF(AND($G211="Canceled",$I211=""),"Cancellation Reason is required",IF(AND($G211="Canceled",NOT(ISNUMBER($J211))),"Canceled At is required",IF(AND($G211="Canceled",ISNUMBER($J211),ISNUMBER($H211),$J211&gt;$H211),"Canceled At is after Scheduled Start",IF(AND($G211&lt;&gt;"Canceled",OR($I211&lt;&gt;"",ISNUMBER($J211))),"Cancellation details entered for non-canceled status",IF(AND($K211&lt;&gt;"",NOT(ISNUMBER($L211))),"Rescheduled Start is required",IF(AND(ISNUMBER($L211),$K211=""),"Rescheduled Appointment ID is required",IF(AND($G211="Canceled",$M211=""),"Avoidable Cancellation review is required","")))))))))))</f>
        <v/>
      </c>
    </row>
    <row r="212">
      <c r="A212" s="24" t="n"/>
      <c r="B212" s="24" t="n"/>
      <c r="C212" s="24" t="n"/>
      <c r="D212" s="24" t="n"/>
      <c r="E212" s="24" t="n"/>
      <c r="F212" s="24" t="n"/>
      <c r="G212" s="24" t="n"/>
      <c r="H212" s="46" t="n"/>
      <c r="I212" s="24" t="n"/>
      <c r="J212" s="46" t="n"/>
      <c r="K212" s="24" t="n"/>
      <c r="L212" s="46" t="n"/>
      <c r="M212" s="24" t="n"/>
      <c r="N212" s="26" t="n"/>
      <c r="O212" s="47">
        <f>IF($A212="","",IF(OR($G212&lt;&gt;"Canceled",NOT(ISNUMBER($H212)),NOT(ISNUMBER($J212))),"",($H212-$J212)*24))</f>
        <v/>
      </c>
      <c r="P212" s="28">
        <f>IF($A212="","",IF($G212&lt;&gt;"Canceled","",IF(NOT(ISNUMBER($O212)),"",IF($O212&lt;0,"Invalid timing",IF($O212&lt;24,"Same day: under 24 hours",IF($O212&lt;48,"1 day: 24 to under 48 hours",IF($O212&lt;168,"2–6 days: 48 to under 168 hours","7 or more days")))))))</f>
        <v/>
      </c>
      <c r="Q212" s="48">
        <f>IF($A212="","",IF(NOT(ISNUMBER($H212)),"",DATE(YEAR($H212),MONTH($H212),1)))</f>
        <v/>
      </c>
      <c r="R212" s="30">
        <f>IF($A212="","",IF($G212="Canceled",1,0))</f>
        <v/>
      </c>
      <c r="S212" s="30">
        <f>IF($A212="","",IF($G212="No-show",1,0))</f>
        <v/>
      </c>
      <c r="T212" s="30">
        <f>IF($A212="","",IF(AND($G212="Canceled",OR($K212&lt;&gt;"",ISNUMBER($L212))),1,0))</f>
        <v/>
      </c>
      <c r="U212" s="28">
        <f>IF($A212="","",IF(COUNTIF($A$6:$A$505,$A212)&gt;1,"Duplicate Appointment ID",IF($B212="","Clinic is required",IF($G212="","Appointment Status is required",IF(NOT(ISNUMBER($H212)),"Scheduled Start is required",IF(AND($G212="Canceled",$I212=""),"Cancellation Reason is required",IF(AND($G212="Canceled",NOT(ISNUMBER($J212))),"Canceled At is required",IF(AND($G212="Canceled",ISNUMBER($J212),ISNUMBER($H212),$J212&gt;$H212),"Canceled At is after Scheduled Start",IF(AND($G212&lt;&gt;"Canceled",OR($I212&lt;&gt;"",ISNUMBER($J212))),"Cancellation details entered for non-canceled status",IF(AND($K212&lt;&gt;"",NOT(ISNUMBER($L212))),"Rescheduled Start is required",IF(AND(ISNUMBER($L212),$K212=""),"Rescheduled Appointment ID is required",IF(AND($G212="Canceled",$M212=""),"Avoidable Cancellation review is required","")))))))))))</f>
        <v/>
      </c>
    </row>
    <row r="213">
      <c r="A213" s="31" t="n"/>
      <c r="B213" s="31" t="n"/>
      <c r="C213" s="31" t="n"/>
      <c r="D213" s="31" t="n"/>
      <c r="E213" s="31" t="n"/>
      <c r="F213" s="31" t="n"/>
      <c r="G213" s="31" t="n"/>
      <c r="H213" s="49" t="n"/>
      <c r="I213" s="31" t="n"/>
      <c r="J213" s="49" t="n"/>
      <c r="K213" s="31" t="n"/>
      <c r="L213" s="49" t="n"/>
      <c r="M213" s="31" t="n"/>
      <c r="N213" s="33" t="n"/>
      <c r="O213" s="47">
        <f>IF($A213="","",IF(OR($G213&lt;&gt;"Canceled",NOT(ISNUMBER($H213)),NOT(ISNUMBER($J213))),"",($H213-$J213)*24))</f>
        <v/>
      </c>
      <c r="P213" s="28">
        <f>IF($A213="","",IF($G213&lt;&gt;"Canceled","",IF(NOT(ISNUMBER($O213)),"",IF($O213&lt;0,"Invalid timing",IF($O213&lt;24,"Same day: under 24 hours",IF($O213&lt;48,"1 day: 24 to under 48 hours",IF($O213&lt;168,"2–6 days: 48 to under 168 hours","7 or more days")))))))</f>
        <v/>
      </c>
      <c r="Q213" s="48">
        <f>IF($A213="","",IF(NOT(ISNUMBER($H213)),"",DATE(YEAR($H213),MONTH($H213),1)))</f>
        <v/>
      </c>
      <c r="R213" s="30">
        <f>IF($A213="","",IF($G213="Canceled",1,0))</f>
        <v/>
      </c>
      <c r="S213" s="30">
        <f>IF($A213="","",IF($G213="No-show",1,0))</f>
        <v/>
      </c>
      <c r="T213" s="30">
        <f>IF($A213="","",IF(AND($G213="Canceled",OR($K213&lt;&gt;"",ISNUMBER($L213))),1,0))</f>
        <v/>
      </c>
      <c r="U213" s="28">
        <f>IF($A213="","",IF(COUNTIF($A$6:$A$505,$A213)&gt;1,"Duplicate Appointment ID",IF($B213="","Clinic is required",IF($G213="","Appointment Status is required",IF(NOT(ISNUMBER($H213)),"Scheduled Start is required",IF(AND($G213="Canceled",$I213=""),"Cancellation Reason is required",IF(AND($G213="Canceled",NOT(ISNUMBER($J213))),"Canceled At is required",IF(AND($G213="Canceled",ISNUMBER($J213),ISNUMBER($H213),$J213&gt;$H213),"Canceled At is after Scheduled Start",IF(AND($G213&lt;&gt;"Canceled",OR($I213&lt;&gt;"",ISNUMBER($J213))),"Cancellation details entered for non-canceled status",IF(AND($K213&lt;&gt;"",NOT(ISNUMBER($L213))),"Rescheduled Start is required",IF(AND(ISNUMBER($L213),$K213=""),"Rescheduled Appointment ID is required",IF(AND($G213="Canceled",$M213=""),"Avoidable Cancellation review is required","")))))))))))</f>
        <v/>
      </c>
    </row>
    <row r="214">
      <c r="A214" s="24" t="n"/>
      <c r="B214" s="24" t="n"/>
      <c r="C214" s="24" t="n"/>
      <c r="D214" s="24" t="n"/>
      <c r="E214" s="24" t="n"/>
      <c r="F214" s="24" t="n"/>
      <c r="G214" s="24" t="n"/>
      <c r="H214" s="46" t="n"/>
      <c r="I214" s="24" t="n"/>
      <c r="J214" s="46" t="n"/>
      <c r="K214" s="24" t="n"/>
      <c r="L214" s="46" t="n"/>
      <c r="M214" s="24" t="n"/>
      <c r="N214" s="26" t="n"/>
      <c r="O214" s="47">
        <f>IF($A214="","",IF(OR($G214&lt;&gt;"Canceled",NOT(ISNUMBER($H214)),NOT(ISNUMBER($J214))),"",($H214-$J214)*24))</f>
        <v/>
      </c>
      <c r="P214" s="28">
        <f>IF($A214="","",IF($G214&lt;&gt;"Canceled","",IF(NOT(ISNUMBER($O214)),"",IF($O214&lt;0,"Invalid timing",IF($O214&lt;24,"Same day: under 24 hours",IF($O214&lt;48,"1 day: 24 to under 48 hours",IF($O214&lt;168,"2–6 days: 48 to under 168 hours","7 or more days")))))))</f>
        <v/>
      </c>
      <c r="Q214" s="48">
        <f>IF($A214="","",IF(NOT(ISNUMBER($H214)),"",DATE(YEAR($H214),MONTH($H214),1)))</f>
        <v/>
      </c>
      <c r="R214" s="30">
        <f>IF($A214="","",IF($G214="Canceled",1,0))</f>
        <v/>
      </c>
      <c r="S214" s="30">
        <f>IF($A214="","",IF($G214="No-show",1,0))</f>
        <v/>
      </c>
      <c r="T214" s="30">
        <f>IF($A214="","",IF(AND($G214="Canceled",OR($K214&lt;&gt;"",ISNUMBER($L214))),1,0))</f>
        <v/>
      </c>
      <c r="U214" s="28">
        <f>IF($A214="","",IF(COUNTIF($A$6:$A$505,$A214)&gt;1,"Duplicate Appointment ID",IF($B214="","Clinic is required",IF($G214="","Appointment Status is required",IF(NOT(ISNUMBER($H214)),"Scheduled Start is required",IF(AND($G214="Canceled",$I214=""),"Cancellation Reason is required",IF(AND($G214="Canceled",NOT(ISNUMBER($J214))),"Canceled At is required",IF(AND($G214="Canceled",ISNUMBER($J214),ISNUMBER($H214),$J214&gt;$H214),"Canceled At is after Scheduled Start",IF(AND($G214&lt;&gt;"Canceled",OR($I214&lt;&gt;"",ISNUMBER($J214))),"Cancellation details entered for non-canceled status",IF(AND($K214&lt;&gt;"",NOT(ISNUMBER($L214))),"Rescheduled Start is required",IF(AND(ISNUMBER($L214),$K214=""),"Rescheduled Appointment ID is required",IF(AND($G214="Canceled",$M214=""),"Avoidable Cancellation review is required","")))))))))))</f>
        <v/>
      </c>
    </row>
    <row r="215">
      <c r="A215" s="31" t="n"/>
      <c r="B215" s="31" t="n"/>
      <c r="C215" s="31" t="n"/>
      <c r="D215" s="31" t="n"/>
      <c r="E215" s="31" t="n"/>
      <c r="F215" s="31" t="n"/>
      <c r="G215" s="31" t="n"/>
      <c r="H215" s="49" t="n"/>
      <c r="I215" s="31" t="n"/>
      <c r="J215" s="49" t="n"/>
      <c r="K215" s="31" t="n"/>
      <c r="L215" s="49" t="n"/>
      <c r="M215" s="31" t="n"/>
      <c r="N215" s="33" t="n"/>
      <c r="O215" s="47">
        <f>IF($A215="","",IF(OR($G215&lt;&gt;"Canceled",NOT(ISNUMBER($H215)),NOT(ISNUMBER($J215))),"",($H215-$J215)*24))</f>
        <v/>
      </c>
      <c r="P215" s="28">
        <f>IF($A215="","",IF($G215&lt;&gt;"Canceled","",IF(NOT(ISNUMBER($O215)),"",IF($O215&lt;0,"Invalid timing",IF($O215&lt;24,"Same day: under 24 hours",IF($O215&lt;48,"1 day: 24 to under 48 hours",IF($O215&lt;168,"2–6 days: 48 to under 168 hours","7 or more days")))))))</f>
        <v/>
      </c>
      <c r="Q215" s="48">
        <f>IF($A215="","",IF(NOT(ISNUMBER($H215)),"",DATE(YEAR($H215),MONTH($H215),1)))</f>
        <v/>
      </c>
      <c r="R215" s="30">
        <f>IF($A215="","",IF($G215="Canceled",1,0))</f>
        <v/>
      </c>
      <c r="S215" s="30">
        <f>IF($A215="","",IF($G215="No-show",1,0))</f>
        <v/>
      </c>
      <c r="T215" s="30">
        <f>IF($A215="","",IF(AND($G215="Canceled",OR($K215&lt;&gt;"",ISNUMBER($L215))),1,0))</f>
        <v/>
      </c>
      <c r="U215" s="28">
        <f>IF($A215="","",IF(COUNTIF($A$6:$A$505,$A215)&gt;1,"Duplicate Appointment ID",IF($B215="","Clinic is required",IF($G215="","Appointment Status is required",IF(NOT(ISNUMBER($H215)),"Scheduled Start is required",IF(AND($G215="Canceled",$I215=""),"Cancellation Reason is required",IF(AND($G215="Canceled",NOT(ISNUMBER($J215))),"Canceled At is required",IF(AND($G215="Canceled",ISNUMBER($J215),ISNUMBER($H215),$J215&gt;$H215),"Canceled At is after Scheduled Start",IF(AND($G215&lt;&gt;"Canceled",OR($I215&lt;&gt;"",ISNUMBER($J215))),"Cancellation details entered for non-canceled status",IF(AND($K215&lt;&gt;"",NOT(ISNUMBER($L215))),"Rescheduled Start is required",IF(AND(ISNUMBER($L215),$K215=""),"Rescheduled Appointment ID is required",IF(AND($G215="Canceled",$M215=""),"Avoidable Cancellation review is required","")))))))))))</f>
        <v/>
      </c>
    </row>
    <row r="216">
      <c r="A216" s="24" t="n"/>
      <c r="B216" s="24" t="n"/>
      <c r="C216" s="24" t="n"/>
      <c r="D216" s="24" t="n"/>
      <c r="E216" s="24" t="n"/>
      <c r="F216" s="24" t="n"/>
      <c r="G216" s="24" t="n"/>
      <c r="H216" s="46" t="n"/>
      <c r="I216" s="24" t="n"/>
      <c r="J216" s="46" t="n"/>
      <c r="K216" s="24" t="n"/>
      <c r="L216" s="46" t="n"/>
      <c r="M216" s="24" t="n"/>
      <c r="N216" s="26" t="n"/>
      <c r="O216" s="47">
        <f>IF($A216="","",IF(OR($G216&lt;&gt;"Canceled",NOT(ISNUMBER($H216)),NOT(ISNUMBER($J216))),"",($H216-$J216)*24))</f>
        <v/>
      </c>
      <c r="P216" s="28">
        <f>IF($A216="","",IF($G216&lt;&gt;"Canceled","",IF(NOT(ISNUMBER($O216)),"",IF($O216&lt;0,"Invalid timing",IF($O216&lt;24,"Same day: under 24 hours",IF($O216&lt;48,"1 day: 24 to under 48 hours",IF($O216&lt;168,"2–6 days: 48 to under 168 hours","7 or more days")))))))</f>
        <v/>
      </c>
      <c r="Q216" s="48">
        <f>IF($A216="","",IF(NOT(ISNUMBER($H216)),"",DATE(YEAR($H216),MONTH($H216),1)))</f>
        <v/>
      </c>
      <c r="R216" s="30">
        <f>IF($A216="","",IF($G216="Canceled",1,0))</f>
        <v/>
      </c>
      <c r="S216" s="30">
        <f>IF($A216="","",IF($G216="No-show",1,0))</f>
        <v/>
      </c>
      <c r="T216" s="30">
        <f>IF($A216="","",IF(AND($G216="Canceled",OR($K216&lt;&gt;"",ISNUMBER($L216))),1,0))</f>
        <v/>
      </c>
      <c r="U216" s="28">
        <f>IF($A216="","",IF(COUNTIF($A$6:$A$505,$A216)&gt;1,"Duplicate Appointment ID",IF($B216="","Clinic is required",IF($G216="","Appointment Status is required",IF(NOT(ISNUMBER($H216)),"Scheduled Start is required",IF(AND($G216="Canceled",$I216=""),"Cancellation Reason is required",IF(AND($G216="Canceled",NOT(ISNUMBER($J216))),"Canceled At is required",IF(AND($G216="Canceled",ISNUMBER($J216),ISNUMBER($H216),$J216&gt;$H216),"Canceled At is after Scheduled Start",IF(AND($G216&lt;&gt;"Canceled",OR($I216&lt;&gt;"",ISNUMBER($J216))),"Cancellation details entered for non-canceled status",IF(AND($K216&lt;&gt;"",NOT(ISNUMBER($L216))),"Rescheduled Start is required",IF(AND(ISNUMBER($L216),$K216=""),"Rescheduled Appointment ID is required",IF(AND($G216="Canceled",$M216=""),"Avoidable Cancellation review is required","")))))))))))</f>
        <v/>
      </c>
    </row>
    <row r="217">
      <c r="A217" s="31" t="n"/>
      <c r="B217" s="31" t="n"/>
      <c r="C217" s="31" t="n"/>
      <c r="D217" s="31" t="n"/>
      <c r="E217" s="31" t="n"/>
      <c r="F217" s="31" t="n"/>
      <c r="G217" s="31" t="n"/>
      <c r="H217" s="49" t="n"/>
      <c r="I217" s="31" t="n"/>
      <c r="J217" s="49" t="n"/>
      <c r="K217" s="31" t="n"/>
      <c r="L217" s="49" t="n"/>
      <c r="M217" s="31" t="n"/>
      <c r="N217" s="33" t="n"/>
      <c r="O217" s="47">
        <f>IF($A217="","",IF(OR($G217&lt;&gt;"Canceled",NOT(ISNUMBER($H217)),NOT(ISNUMBER($J217))),"",($H217-$J217)*24))</f>
        <v/>
      </c>
      <c r="P217" s="28">
        <f>IF($A217="","",IF($G217&lt;&gt;"Canceled","",IF(NOT(ISNUMBER($O217)),"",IF($O217&lt;0,"Invalid timing",IF($O217&lt;24,"Same day: under 24 hours",IF($O217&lt;48,"1 day: 24 to under 48 hours",IF($O217&lt;168,"2–6 days: 48 to under 168 hours","7 or more days")))))))</f>
        <v/>
      </c>
      <c r="Q217" s="48">
        <f>IF($A217="","",IF(NOT(ISNUMBER($H217)),"",DATE(YEAR($H217),MONTH($H217),1)))</f>
        <v/>
      </c>
      <c r="R217" s="30">
        <f>IF($A217="","",IF($G217="Canceled",1,0))</f>
        <v/>
      </c>
      <c r="S217" s="30">
        <f>IF($A217="","",IF($G217="No-show",1,0))</f>
        <v/>
      </c>
      <c r="T217" s="30">
        <f>IF($A217="","",IF(AND($G217="Canceled",OR($K217&lt;&gt;"",ISNUMBER($L217))),1,0))</f>
        <v/>
      </c>
      <c r="U217" s="28">
        <f>IF($A217="","",IF(COUNTIF($A$6:$A$505,$A217)&gt;1,"Duplicate Appointment ID",IF($B217="","Clinic is required",IF($G217="","Appointment Status is required",IF(NOT(ISNUMBER($H217)),"Scheduled Start is required",IF(AND($G217="Canceled",$I217=""),"Cancellation Reason is required",IF(AND($G217="Canceled",NOT(ISNUMBER($J217))),"Canceled At is required",IF(AND($G217="Canceled",ISNUMBER($J217),ISNUMBER($H217),$J217&gt;$H217),"Canceled At is after Scheduled Start",IF(AND($G217&lt;&gt;"Canceled",OR($I217&lt;&gt;"",ISNUMBER($J217))),"Cancellation details entered for non-canceled status",IF(AND($K217&lt;&gt;"",NOT(ISNUMBER($L217))),"Rescheduled Start is required",IF(AND(ISNUMBER($L217),$K217=""),"Rescheduled Appointment ID is required",IF(AND($G217="Canceled",$M217=""),"Avoidable Cancellation review is required","")))))))))))</f>
        <v/>
      </c>
    </row>
    <row r="218">
      <c r="A218" s="24" t="n"/>
      <c r="B218" s="24" t="n"/>
      <c r="C218" s="24" t="n"/>
      <c r="D218" s="24" t="n"/>
      <c r="E218" s="24" t="n"/>
      <c r="F218" s="24" t="n"/>
      <c r="G218" s="24" t="n"/>
      <c r="H218" s="46" t="n"/>
      <c r="I218" s="24" t="n"/>
      <c r="J218" s="46" t="n"/>
      <c r="K218" s="24" t="n"/>
      <c r="L218" s="46" t="n"/>
      <c r="M218" s="24" t="n"/>
      <c r="N218" s="26" t="n"/>
      <c r="O218" s="47">
        <f>IF($A218="","",IF(OR($G218&lt;&gt;"Canceled",NOT(ISNUMBER($H218)),NOT(ISNUMBER($J218))),"",($H218-$J218)*24))</f>
        <v/>
      </c>
      <c r="P218" s="28">
        <f>IF($A218="","",IF($G218&lt;&gt;"Canceled","",IF(NOT(ISNUMBER($O218)),"",IF($O218&lt;0,"Invalid timing",IF($O218&lt;24,"Same day: under 24 hours",IF($O218&lt;48,"1 day: 24 to under 48 hours",IF($O218&lt;168,"2–6 days: 48 to under 168 hours","7 or more days")))))))</f>
        <v/>
      </c>
      <c r="Q218" s="48">
        <f>IF($A218="","",IF(NOT(ISNUMBER($H218)),"",DATE(YEAR($H218),MONTH($H218),1)))</f>
        <v/>
      </c>
      <c r="R218" s="30">
        <f>IF($A218="","",IF($G218="Canceled",1,0))</f>
        <v/>
      </c>
      <c r="S218" s="30">
        <f>IF($A218="","",IF($G218="No-show",1,0))</f>
        <v/>
      </c>
      <c r="T218" s="30">
        <f>IF($A218="","",IF(AND($G218="Canceled",OR($K218&lt;&gt;"",ISNUMBER($L218))),1,0))</f>
        <v/>
      </c>
      <c r="U218" s="28">
        <f>IF($A218="","",IF(COUNTIF($A$6:$A$505,$A218)&gt;1,"Duplicate Appointment ID",IF($B218="","Clinic is required",IF($G218="","Appointment Status is required",IF(NOT(ISNUMBER($H218)),"Scheduled Start is required",IF(AND($G218="Canceled",$I218=""),"Cancellation Reason is required",IF(AND($G218="Canceled",NOT(ISNUMBER($J218))),"Canceled At is required",IF(AND($G218="Canceled",ISNUMBER($J218),ISNUMBER($H218),$J218&gt;$H218),"Canceled At is after Scheduled Start",IF(AND($G218&lt;&gt;"Canceled",OR($I218&lt;&gt;"",ISNUMBER($J218))),"Cancellation details entered for non-canceled status",IF(AND($K218&lt;&gt;"",NOT(ISNUMBER($L218))),"Rescheduled Start is required",IF(AND(ISNUMBER($L218),$K218=""),"Rescheduled Appointment ID is required",IF(AND($G218="Canceled",$M218=""),"Avoidable Cancellation review is required","")))))))))))</f>
        <v/>
      </c>
    </row>
    <row r="219">
      <c r="A219" s="31" t="n"/>
      <c r="B219" s="31" t="n"/>
      <c r="C219" s="31" t="n"/>
      <c r="D219" s="31" t="n"/>
      <c r="E219" s="31" t="n"/>
      <c r="F219" s="31" t="n"/>
      <c r="G219" s="31" t="n"/>
      <c r="H219" s="49" t="n"/>
      <c r="I219" s="31" t="n"/>
      <c r="J219" s="49" t="n"/>
      <c r="K219" s="31" t="n"/>
      <c r="L219" s="49" t="n"/>
      <c r="M219" s="31" t="n"/>
      <c r="N219" s="33" t="n"/>
      <c r="O219" s="47">
        <f>IF($A219="","",IF(OR($G219&lt;&gt;"Canceled",NOT(ISNUMBER($H219)),NOT(ISNUMBER($J219))),"",($H219-$J219)*24))</f>
        <v/>
      </c>
      <c r="P219" s="28">
        <f>IF($A219="","",IF($G219&lt;&gt;"Canceled","",IF(NOT(ISNUMBER($O219)),"",IF($O219&lt;0,"Invalid timing",IF($O219&lt;24,"Same day: under 24 hours",IF($O219&lt;48,"1 day: 24 to under 48 hours",IF($O219&lt;168,"2–6 days: 48 to under 168 hours","7 or more days")))))))</f>
        <v/>
      </c>
      <c r="Q219" s="48">
        <f>IF($A219="","",IF(NOT(ISNUMBER($H219)),"",DATE(YEAR($H219),MONTH($H219),1)))</f>
        <v/>
      </c>
      <c r="R219" s="30">
        <f>IF($A219="","",IF($G219="Canceled",1,0))</f>
        <v/>
      </c>
      <c r="S219" s="30">
        <f>IF($A219="","",IF($G219="No-show",1,0))</f>
        <v/>
      </c>
      <c r="T219" s="30">
        <f>IF($A219="","",IF(AND($G219="Canceled",OR($K219&lt;&gt;"",ISNUMBER($L219))),1,0))</f>
        <v/>
      </c>
      <c r="U219" s="28">
        <f>IF($A219="","",IF(COUNTIF($A$6:$A$505,$A219)&gt;1,"Duplicate Appointment ID",IF($B219="","Clinic is required",IF($G219="","Appointment Status is required",IF(NOT(ISNUMBER($H219)),"Scheduled Start is required",IF(AND($G219="Canceled",$I219=""),"Cancellation Reason is required",IF(AND($G219="Canceled",NOT(ISNUMBER($J219))),"Canceled At is required",IF(AND($G219="Canceled",ISNUMBER($J219),ISNUMBER($H219),$J219&gt;$H219),"Canceled At is after Scheduled Start",IF(AND($G219&lt;&gt;"Canceled",OR($I219&lt;&gt;"",ISNUMBER($J219))),"Cancellation details entered for non-canceled status",IF(AND($K219&lt;&gt;"",NOT(ISNUMBER($L219))),"Rescheduled Start is required",IF(AND(ISNUMBER($L219),$K219=""),"Rescheduled Appointment ID is required",IF(AND($G219="Canceled",$M219=""),"Avoidable Cancellation review is required","")))))))))))</f>
        <v/>
      </c>
    </row>
    <row r="220">
      <c r="A220" s="24" t="n"/>
      <c r="B220" s="24" t="n"/>
      <c r="C220" s="24" t="n"/>
      <c r="D220" s="24" t="n"/>
      <c r="E220" s="24" t="n"/>
      <c r="F220" s="24" t="n"/>
      <c r="G220" s="24" t="n"/>
      <c r="H220" s="46" t="n"/>
      <c r="I220" s="24" t="n"/>
      <c r="J220" s="46" t="n"/>
      <c r="K220" s="24" t="n"/>
      <c r="L220" s="46" t="n"/>
      <c r="M220" s="24" t="n"/>
      <c r="N220" s="26" t="n"/>
      <c r="O220" s="47">
        <f>IF($A220="","",IF(OR($G220&lt;&gt;"Canceled",NOT(ISNUMBER($H220)),NOT(ISNUMBER($J220))),"",($H220-$J220)*24))</f>
        <v/>
      </c>
      <c r="P220" s="28">
        <f>IF($A220="","",IF($G220&lt;&gt;"Canceled","",IF(NOT(ISNUMBER($O220)),"",IF($O220&lt;0,"Invalid timing",IF($O220&lt;24,"Same day: under 24 hours",IF($O220&lt;48,"1 day: 24 to under 48 hours",IF($O220&lt;168,"2–6 days: 48 to under 168 hours","7 or more days")))))))</f>
        <v/>
      </c>
      <c r="Q220" s="48">
        <f>IF($A220="","",IF(NOT(ISNUMBER($H220)),"",DATE(YEAR($H220),MONTH($H220),1)))</f>
        <v/>
      </c>
      <c r="R220" s="30">
        <f>IF($A220="","",IF($G220="Canceled",1,0))</f>
        <v/>
      </c>
      <c r="S220" s="30">
        <f>IF($A220="","",IF($G220="No-show",1,0))</f>
        <v/>
      </c>
      <c r="T220" s="30">
        <f>IF($A220="","",IF(AND($G220="Canceled",OR($K220&lt;&gt;"",ISNUMBER($L220))),1,0))</f>
        <v/>
      </c>
      <c r="U220" s="28">
        <f>IF($A220="","",IF(COUNTIF($A$6:$A$505,$A220)&gt;1,"Duplicate Appointment ID",IF($B220="","Clinic is required",IF($G220="","Appointment Status is required",IF(NOT(ISNUMBER($H220)),"Scheduled Start is required",IF(AND($G220="Canceled",$I220=""),"Cancellation Reason is required",IF(AND($G220="Canceled",NOT(ISNUMBER($J220))),"Canceled At is required",IF(AND($G220="Canceled",ISNUMBER($J220),ISNUMBER($H220),$J220&gt;$H220),"Canceled At is after Scheduled Start",IF(AND($G220&lt;&gt;"Canceled",OR($I220&lt;&gt;"",ISNUMBER($J220))),"Cancellation details entered for non-canceled status",IF(AND($K220&lt;&gt;"",NOT(ISNUMBER($L220))),"Rescheduled Start is required",IF(AND(ISNUMBER($L220),$K220=""),"Rescheduled Appointment ID is required",IF(AND($G220="Canceled",$M220=""),"Avoidable Cancellation review is required","")))))))))))</f>
        <v/>
      </c>
    </row>
    <row r="221">
      <c r="A221" s="31" t="n"/>
      <c r="B221" s="31" t="n"/>
      <c r="C221" s="31" t="n"/>
      <c r="D221" s="31" t="n"/>
      <c r="E221" s="31" t="n"/>
      <c r="F221" s="31" t="n"/>
      <c r="G221" s="31" t="n"/>
      <c r="H221" s="49" t="n"/>
      <c r="I221" s="31" t="n"/>
      <c r="J221" s="49" t="n"/>
      <c r="K221" s="31" t="n"/>
      <c r="L221" s="49" t="n"/>
      <c r="M221" s="31" t="n"/>
      <c r="N221" s="33" t="n"/>
      <c r="O221" s="47">
        <f>IF($A221="","",IF(OR($G221&lt;&gt;"Canceled",NOT(ISNUMBER($H221)),NOT(ISNUMBER($J221))),"",($H221-$J221)*24))</f>
        <v/>
      </c>
      <c r="P221" s="28">
        <f>IF($A221="","",IF($G221&lt;&gt;"Canceled","",IF(NOT(ISNUMBER($O221)),"",IF($O221&lt;0,"Invalid timing",IF($O221&lt;24,"Same day: under 24 hours",IF($O221&lt;48,"1 day: 24 to under 48 hours",IF($O221&lt;168,"2–6 days: 48 to under 168 hours","7 or more days")))))))</f>
        <v/>
      </c>
      <c r="Q221" s="48">
        <f>IF($A221="","",IF(NOT(ISNUMBER($H221)),"",DATE(YEAR($H221),MONTH($H221),1)))</f>
        <v/>
      </c>
      <c r="R221" s="30">
        <f>IF($A221="","",IF($G221="Canceled",1,0))</f>
        <v/>
      </c>
      <c r="S221" s="30">
        <f>IF($A221="","",IF($G221="No-show",1,0))</f>
        <v/>
      </c>
      <c r="T221" s="30">
        <f>IF($A221="","",IF(AND($G221="Canceled",OR($K221&lt;&gt;"",ISNUMBER($L221))),1,0))</f>
        <v/>
      </c>
      <c r="U221" s="28">
        <f>IF($A221="","",IF(COUNTIF($A$6:$A$505,$A221)&gt;1,"Duplicate Appointment ID",IF($B221="","Clinic is required",IF($G221="","Appointment Status is required",IF(NOT(ISNUMBER($H221)),"Scheduled Start is required",IF(AND($G221="Canceled",$I221=""),"Cancellation Reason is required",IF(AND($G221="Canceled",NOT(ISNUMBER($J221))),"Canceled At is required",IF(AND($G221="Canceled",ISNUMBER($J221),ISNUMBER($H221),$J221&gt;$H221),"Canceled At is after Scheduled Start",IF(AND($G221&lt;&gt;"Canceled",OR($I221&lt;&gt;"",ISNUMBER($J221))),"Cancellation details entered for non-canceled status",IF(AND($K221&lt;&gt;"",NOT(ISNUMBER($L221))),"Rescheduled Start is required",IF(AND(ISNUMBER($L221),$K221=""),"Rescheduled Appointment ID is required",IF(AND($G221="Canceled",$M221=""),"Avoidable Cancellation review is required","")))))))))))</f>
        <v/>
      </c>
    </row>
    <row r="222">
      <c r="A222" s="24" t="n"/>
      <c r="B222" s="24" t="n"/>
      <c r="C222" s="24" t="n"/>
      <c r="D222" s="24" t="n"/>
      <c r="E222" s="24" t="n"/>
      <c r="F222" s="24" t="n"/>
      <c r="G222" s="24" t="n"/>
      <c r="H222" s="46" t="n"/>
      <c r="I222" s="24" t="n"/>
      <c r="J222" s="46" t="n"/>
      <c r="K222" s="24" t="n"/>
      <c r="L222" s="46" t="n"/>
      <c r="M222" s="24" t="n"/>
      <c r="N222" s="26" t="n"/>
      <c r="O222" s="47">
        <f>IF($A222="","",IF(OR($G222&lt;&gt;"Canceled",NOT(ISNUMBER($H222)),NOT(ISNUMBER($J222))),"",($H222-$J222)*24))</f>
        <v/>
      </c>
      <c r="P222" s="28">
        <f>IF($A222="","",IF($G222&lt;&gt;"Canceled","",IF(NOT(ISNUMBER($O222)),"",IF($O222&lt;0,"Invalid timing",IF($O222&lt;24,"Same day: under 24 hours",IF($O222&lt;48,"1 day: 24 to under 48 hours",IF($O222&lt;168,"2–6 days: 48 to under 168 hours","7 or more days")))))))</f>
        <v/>
      </c>
      <c r="Q222" s="48">
        <f>IF($A222="","",IF(NOT(ISNUMBER($H222)),"",DATE(YEAR($H222),MONTH($H222),1)))</f>
        <v/>
      </c>
      <c r="R222" s="30">
        <f>IF($A222="","",IF($G222="Canceled",1,0))</f>
        <v/>
      </c>
      <c r="S222" s="30">
        <f>IF($A222="","",IF($G222="No-show",1,0))</f>
        <v/>
      </c>
      <c r="T222" s="30">
        <f>IF($A222="","",IF(AND($G222="Canceled",OR($K222&lt;&gt;"",ISNUMBER($L222))),1,0))</f>
        <v/>
      </c>
      <c r="U222" s="28">
        <f>IF($A222="","",IF(COUNTIF($A$6:$A$505,$A222)&gt;1,"Duplicate Appointment ID",IF($B222="","Clinic is required",IF($G222="","Appointment Status is required",IF(NOT(ISNUMBER($H222)),"Scheduled Start is required",IF(AND($G222="Canceled",$I222=""),"Cancellation Reason is required",IF(AND($G222="Canceled",NOT(ISNUMBER($J222))),"Canceled At is required",IF(AND($G222="Canceled",ISNUMBER($J222),ISNUMBER($H222),$J222&gt;$H222),"Canceled At is after Scheduled Start",IF(AND($G222&lt;&gt;"Canceled",OR($I222&lt;&gt;"",ISNUMBER($J222))),"Cancellation details entered for non-canceled status",IF(AND($K222&lt;&gt;"",NOT(ISNUMBER($L222))),"Rescheduled Start is required",IF(AND(ISNUMBER($L222),$K222=""),"Rescheduled Appointment ID is required",IF(AND($G222="Canceled",$M222=""),"Avoidable Cancellation review is required","")))))))))))</f>
        <v/>
      </c>
    </row>
    <row r="223">
      <c r="A223" s="31" t="n"/>
      <c r="B223" s="31" t="n"/>
      <c r="C223" s="31" t="n"/>
      <c r="D223" s="31" t="n"/>
      <c r="E223" s="31" t="n"/>
      <c r="F223" s="31" t="n"/>
      <c r="G223" s="31" t="n"/>
      <c r="H223" s="49" t="n"/>
      <c r="I223" s="31" t="n"/>
      <c r="J223" s="49" t="n"/>
      <c r="K223" s="31" t="n"/>
      <c r="L223" s="49" t="n"/>
      <c r="M223" s="31" t="n"/>
      <c r="N223" s="33" t="n"/>
      <c r="O223" s="47">
        <f>IF($A223="","",IF(OR($G223&lt;&gt;"Canceled",NOT(ISNUMBER($H223)),NOT(ISNUMBER($J223))),"",($H223-$J223)*24))</f>
        <v/>
      </c>
      <c r="P223" s="28">
        <f>IF($A223="","",IF($G223&lt;&gt;"Canceled","",IF(NOT(ISNUMBER($O223)),"",IF($O223&lt;0,"Invalid timing",IF($O223&lt;24,"Same day: under 24 hours",IF($O223&lt;48,"1 day: 24 to under 48 hours",IF($O223&lt;168,"2–6 days: 48 to under 168 hours","7 or more days")))))))</f>
        <v/>
      </c>
      <c r="Q223" s="48">
        <f>IF($A223="","",IF(NOT(ISNUMBER($H223)),"",DATE(YEAR($H223),MONTH($H223),1)))</f>
        <v/>
      </c>
      <c r="R223" s="30">
        <f>IF($A223="","",IF($G223="Canceled",1,0))</f>
        <v/>
      </c>
      <c r="S223" s="30">
        <f>IF($A223="","",IF($G223="No-show",1,0))</f>
        <v/>
      </c>
      <c r="T223" s="30">
        <f>IF($A223="","",IF(AND($G223="Canceled",OR($K223&lt;&gt;"",ISNUMBER($L223))),1,0))</f>
        <v/>
      </c>
      <c r="U223" s="28">
        <f>IF($A223="","",IF(COUNTIF($A$6:$A$505,$A223)&gt;1,"Duplicate Appointment ID",IF($B223="","Clinic is required",IF($G223="","Appointment Status is required",IF(NOT(ISNUMBER($H223)),"Scheduled Start is required",IF(AND($G223="Canceled",$I223=""),"Cancellation Reason is required",IF(AND($G223="Canceled",NOT(ISNUMBER($J223))),"Canceled At is required",IF(AND($G223="Canceled",ISNUMBER($J223),ISNUMBER($H223),$J223&gt;$H223),"Canceled At is after Scheduled Start",IF(AND($G223&lt;&gt;"Canceled",OR($I223&lt;&gt;"",ISNUMBER($J223))),"Cancellation details entered for non-canceled status",IF(AND($K223&lt;&gt;"",NOT(ISNUMBER($L223))),"Rescheduled Start is required",IF(AND(ISNUMBER($L223),$K223=""),"Rescheduled Appointment ID is required",IF(AND($G223="Canceled",$M223=""),"Avoidable Cancellation review is required","")))))))))))</f>
        <v/>
      </c>
    </row>
    <row r="224">
      <c r="A224" s="24" t="n"/>
      <c r="B224" s="24" t="n"/>
      <c r="C224" s="24" t="n"/>
      <c r="D224" s="24" t="n"/>
      <c r="E224" s="24" t="n"/>
      <c r="F224" s="24" t="n"/>
      <c r="G224" s="24" t="n"/>
      <c r="H224" s="46" t="n"/>
      <c r="I224" s="24" t="n"/>
      <c r="J224" s="46" t="n"/>
      <c r="K224" s="24" t="n"/>
      <c r="L224" s="46" t="n"/>
      <c r="M224" s="24" t="n"/>
      <c r="N224" s="26" t="n"/>
      <c r="O224" s="47">
        <f>IF($A224="","",IF(OR($G224&lt;&gt;"Canceled",NOT(ISNUMBER($H224)),NOT(ISNUMBER($J224))),"",($H224-$J224)*24))</f>
        <v/>
      </c>
      <c r="P224" s="28">
        <f>IF($A224="","",IF($G224&lt;&gt;"Canceled","",IF(NOT(ISNUMBER($O224)),"",IF($O224&lt;0,"Invalid timing",IF($O224&lt;24,"Same day: under 24 hours",IF($O224&lt;48,"1 day: 24 to under 48 hours",IF($O224&lt;168,"2–6 days: 48 to under 168 hours","7 or more days")))))))</f>
        <v/>
      </c>
      <c r="Q224" s="48">
        <f>IF($A224="","",IF(NOT(ISNUMBER($H224)),"",DATE(YEAR($H224),MONTH($H224),1)))</f>
        <v/>
      </c>
      <c r="R224" s="30">
        <f>IF($A224="","",IF($G224="Canceled",1,0))</f>
        <v/>
      </c>
      <c r="S224" s="30">
        <f>IF($A224="","",IF($G224="No-show",1,0))</f>
        <v/>
      </c>
      <c r="T224" s="30">
        <f>IF($A224="","",IF(AND($G224="Canceled",OR($K224&lt;&gt;"",ISNUMBER($L224))),1,0))</f>
        <v/>
      </c>
      <c r="U224" s="28">
        <f>IF($A224="","",IF(COUNTIF($A$6:$A$505,$A224)&gt;1,"Duplicate Appointment ID",IF($B224="","Clinic is required",IF($G224="","Appointment Status is required",IF(NOT(ISNUMBER($H224)),"Scheduled Start is required",IF(AND($G224="Canceled",$I224=""),"Cancellation Reason is required",IF(AND($G224="Canceled",NOT(ISNUMBER($J224))),"Canceled At is required",IF(AND($G224="Canceled",ISNUMBER($J224),ISNUMBER($H224),$J224&gt;$H224),"Canceled At is after Scheduled Start",IF(AND($G224&lt;&gt;"Canceled",OR($I224&lt;&gt;"",ISNUMBER($J224))),"Cancellation details entered for non-canceled status",IF(AND($K224&lt;&gt;"",NOT(ISNUMBER($L224))),"Rescheduled Start is required",IF(AND(ISNUMBER($L224),$K224=""),"Rescheduled Appointment ID is required",IF(AND($G224="Canceled",$M224=""),"Avoidable Cancellation review is required","")))))))))))</f>
        <v/>
      </c>
    </row>
    <row r="225">
      <c r="A225" s="31" t="n"/>
      <c r="B225" s="31" t="n"/>
      <c r="C225" s="31" t="n"/>
      <c r="D225" s="31" t="n"/>
      <c r="E225" s="31" t="n"/>
      <c r="F225" s="31" t="n"/>
      <c r="G225" s="31" t="n"/>
      <c r="H225" s="49" t="n"/>
      <c r="I225" s="31" t="n"/>
      <c r="J225" s="49" t="n"/>
      <c r="K225" s="31" t="n"/>
      <c r="L225" s="49" t="n"/>
      <c r="M225" s="31" t="n"/>
      <c r="N225" s="33" t="n"/>
      <c r="O225" s="47">
        <f>IF($A225="","",IF(OR($G225&lt;&gt;"Canceled",NOT(ISNUMBER($H225)),NOT(ISNUMBER($J225))),"",($H225-$J225)*24))</f>
        <v/>
      </c>
      <c r="P225" s="28">
        <f>IF($A225="","",IF($G225&lt;&gt;"Canceled","",IF(NOT(ISNUMBER($O225)),"",IF($O225&lt;0,"Invalid timing",IF($O225&lt;24,"Same day: under 24 hours",IF($O225&lt;48,"1 day: 24 to under 48 hours",IF($O225&lt;168,"2–6 days: 48 to under 168 hours","7 or more days")))))))</f>
        <v/>
      </c>
      <c r="Q225" s="48">
        <f>IF($A225="","",IF(NOT(ISNUMBER($H225)),"",DATE(YEAR($H225),MONTH($H225),1)))</f>
        <v/>
      </c>
      <c r="R225" s="30">
        <f>IF($A225="","",IF($G225="Canceled",1,0))</f>
        <v/>
      </c>
      <c r="S225" s="30">
        <f>IF($A225="","",IF($G225="No-show",1,0))</f>
        <v/>
      </c>
      <c r="T225" s="30">
        <f>IF($A225="","",IF(AND($G225="Canceled",OR($K225&lt;&gt;"",ISNUMBER($L225))),1,0))</f>
        <v/>
      </c>
      <c r="U225" s="28">
        <f>IF($A225="","",IF(COUNTIF($A$6:$A$505,$A225)&gt;1,"Duplicate Appointment ID",IF($B225="","Clinic is required",IF($G225="","Appointment Status is required",IF(NOT(ISNUMBER($H225)),"Scheduled Start is required",IF(AND($G225="Canceled",$I225=""),"Cancellation Reason is required",IF(AND($G225="Canceled",NOT(ISNUMBER($J225))),"Canceled At is required",IF(AND($G225="Canceled",ISNUMBER($J225),ISNUMBER($H225),$J225&gt;$H225),"Canceled At is after Scheduled Start",IF(AND($G225&lt;&gt;"Canceled",OR($I225&lt;&gt;"",ISNUMBER($J225))),"Cancellation details entered for non-canceled status",IF(AND($K225&lt;&gt;"",NOT(ISNUMBER($L225))),"Rescheduled Start is required",IF(AND(ISNUMBER($L225),$K225=""),"Rescheduled Appointment ID is required",IF(AND($G225="Canceled",$M225=""),"Avoidable Cancellation review is required","")))))))))))</f>
        <v/>
      </c>
    </row>
    <row r="226">
      <c r="A226" s="24" t="n"/>
      <c r="B226" s="24" t="n"/>
      <c r="C226" s="24" t="n"/>
      <c r="D226" s="24" t="n"/>
      <c r="E226" s="24" t="n"/>
      <c r="F226" s="24" t="n"/>
      <c r="G226" s="24" t="n"/>
      <c r="H226" s="46" t="n"/>
      <c r="I226" s="24" t="n"/>
      <c r="J226" s="46" t="n"/>
      <c r="K226" s="24" t="n"/>
      <c r="L226" s="46" t="n"/>
      <c r="M226" s="24" t="n"/>
      <c r="N226" s="26" t="n"/>
      <c r="O226" s="47">
        <f>IF($A226="","",IF(OR($G226&lt;&gt;"Canceled",NOT(ISNUMBER($H226)),NOT(ISNUMBER($J226))),"",($H226-$J226)*24))</f>
        <v/>
      </c>
      <c r="P226" s="28">
        <f>IF($A226="","",IF($G226&lt;&gt;"Canceled","",IF(NOT(ISNUMBER($O226)),"",IF($O226&lt;0,"Invalid timing",IF($O226&lt;24,"Same day: under 24 hours",IF($O226&lt;48,"1 day: 24 to under 48 hours",IF($O226&lt;168,"2–6 days: 48 to under 168 hours","7 or more days")))))))</f>
        <v/>
      </c>
      <c r="Q226" s="48">
        <f>IF($A226="","",IF(NOT(ISNUMBER($H226)),"",DATE(YEAR($H226),MONTH($H226),1)))</f>
        <v/>
      </c>
      <c r="R226" s="30">
        <f>IF($A226="","",IF($G226="Canceled",1,0))</f>
        <v/>
      </c>
      <c r="S226" s="30">
        <f>IF($A226="","",IF($G226="No-show",1,0))</f>
        <v/>
      </c>
      <c r="T226" s="30">
        <f>IF($A226="","",IF(AND($G226="Canceled",OR($K226&lt;&gt;"",ISNUMBER($L226))),1,0))</f>
        <v/>
      </c>
      <c r="U226" s="28">
        <f>IF($A226="","",IF(COUNTIF($A$6:$A$505,$A226)&gt;1,"Duplicate Appointment ID",IF($B226="","Clinic is required",IF($G226="","Appointment Status is required",IF(NOT(ISNUMBER($H226)),"Scheduled Start is required",IF(AND($G226="Canceled",$I226=""),"Cancellation Reason is required",IF(AND($G226="Canceled",NOT(ISNUMBER($J226))),"Canceled At is required",IF(AND($G226="Canceled",ISNUMBER($J226),ISNUMBER($H226),$J226&gt;$H226),"Canceled At is after Scheduled Start",IF(AND($G226&lt;&gt;"Canceled",OR($I226&lt;&gt;"",ISNUMBER($J226))),"Cancellation details entered for non-canceled status",IF(AND($K226&lt;&gt;"",NOT(ISNUMBER($L226))),"Rescheduled Start is required",IF(AND(ISNUMBER($L226),$K226=""),"Rescheduled Appointment ID is required",IF(AND($G226="Canceled",$M226=""),"Avoidable Cancellation review is required","")))))))))))</f>
        <v/>
      </c>
    </row>
    <row r="227">
      <c r="A227" s="31" t="n"/>
      <c r="B227" s="31" t="n"/>
      <c r="C227" s="31" t="n"/>
      <c r="D227" s="31" t="n"/>
      <c r="E227" s="31" t="n"/>
      <c r="F227" s="31" t="n"/>
      <c r="G227" s="31" t="n"/>
      <c r="H227" s="49" t="n"/>
      <c r="I227" s="31" t="n"/>
      <c r="J227" s="49" t="n"/>
      <c r="K227" s="31" t="n"/>
      <c r="L227" s="49" t="n"/>
      <c r="M227" s="31" t="n"/>
      <c r="N227" s="33" t="n"/>
      <c r="O227" s="47">
        <f>IF($A227="","",IF(OR($G227&lt;&gt;"Canceled",NOT(ISNUMBER($H227)),NOT(ISNUMBER($J227))),"",($H227-$J227)*24))</f>
        <v/>
      </c>
      <c r="P227" s="28">
        <f>IF($A227="","",IF($G227&lt;&gt;"Canceled","",IF(NOT(ISNUMBER($O227)),"",IF($O227&lt;0,"Invalid timing",IF($O227&lt;24,"Same day: under 24 hours",IF($O227&lt;48,"1 day: 24 to under 48 hours",IF($O227&lt;168,"2–6 days: 48 to under 168 hours","7 or more days")))))))</f>
        <v/>
      </c>
      <c r="Q227" s="48">
        <f>IF($A227="","",IF(NOT(ISNUMBER($H227)),"",DATE(YEAR($H227),MONTH($H227),1)))</f>
        <v/>
      </c>
      <c r="R227" s="30">
        <f>IF($A227="","",IF($G227="Canceled",1,0))</f>
        <v/>
      </c>
      <c r="S227" s="30">
        <f>IF($A227="","",IF($G227="No-show",1,0))</f>
        <v/>
      </c>
      <c r="T227" s="30">
        <f>IF($A227="","",IF(AND($G227="Canceled",OR($K227&lt;&gt;"",ISNUMBER($L227))),1,0))</f>
        <v/>
      </c>
      <c r="U227" s="28">
        <f>IF($A227="","",IF(COUNTIF($A$6:$A$505,$A227)&gt;1,"Duplicate Appointment ID",IF($B227="","Clinic is required",IF($G227="","Appointment Status is required",IF(NOT(ISNUMBER($H227)),"Scheduled Start is required",IF(AND($G227="Canceled",$I227=""),"Cancellation Reason is required",IF(AND($G227="Canceled",NOT(ISNUMBER($J227))),"Canceled At is required",IF(AND($G227="Canceled",ISNUMBER($J227),ISNUMBER($H227),$J227&gt;$H227),"Canceled At is after Scheduled Start",IF(AND($G227&lt;&gt;"Canceled",OR($I227&lt;&gt;"",ISNUMBER($J227))),"Cancellation details entered for non-canceled status",IF(AND($K227&lt;&gt;"",NOT(ISNUMBER($L227))),"Rescheduled Start is required",IF(AND(ISNUMBER($L227),$K227=""),"Rescheduled Appointment ID is required",IF(AND($G227="Canceled",$M227=""),"Avoidable Cancellation review is required","")))))))))))</f>
        <v/>
      </c>
    </row>
    <row r="228">
      <c r="A228" s="24" t="n"/>
      <c r="B228" s="24" t="n"/>
      <c r="C228" s="24" t="n"/>
      <c r="D228" s="24" t="n"/>
      <c r="E228" s="24" t="n"/>
      <c r="F228" s="24" t="n"/>
      <c r="G228" s="24" t="n"/>
      <c r="H228" s="46" t="n"/>
      <c r="I228" s="24" t="n"/>
      <c r="J228" s="46" t="n"/>
      <c r="K228" s="24" t="n"/>
      <c r="L228" s="46" t="n"/>
      <c r="M228" s="24" t="n"/>
      <c r="N228" s="26" t="n"/>
      <c r="O228" s="47">
        <f>IF($A228="","",IF(OR($G228&lt;&gt;"Canceled",NOT(ISNUMBER($H228)),NOT(ISNUMBER($J228))),"",($H228-$J228)*24))</f>
        <v/>
      </c>
      <c r="P228" s="28">
        <f>IF($A228="","",IF($G228&lt;&gt;"Canceled","",IF(NOT(ISNUMBER($O228)),"",IF($O228&lt;0,"Invalid timing",IF($O228&lt;24,"Same day: under 24 hours",IF($O228&lt;48,"1 day: 24 to under 48 hours",IF($O228&lt;168,"2–6 days: 48 to under 168 hours","7 or more days")))))))</f>
        <v/>
      </c>
      <c r="Q228" s="48">
        <f>IF($A228="","",IF(NOT(ISNUMBER($H228)),"",DATE(YEAR($H228),MONTH($H228),1)))</f>
        <v/>
      </c>
      <c r="R228" s="30">
        <f>IF($A228="","",IF($G228="Canceled",1,0))</f>
        <v/>
      </c>
      <c r="S228" s="30">
        <f>IF($A228="","",IF($G228="No-show",1,0))</f>
        <v/>
      </c>
      <c r="T228" s="30">
        <f>IF($A228="","",IF(AND($G228="Canceled",OR($K228&lt;&gt;"",ISNUMBER($L228))),1,0))</f>
        <v/>
      </c>
      <c r="U228" s="28">
        <f>IF($A228="","",IF(COUNTIF($A$6:$A$505,$A228)&gt;1,"Duplicate Appointment ID",IF($B228="","Clinic is required",IF($G228="","Appointment Status is required",IF(NOT(ISNUMBER($H228)),"Scheduled Start is required",IF(AND($G228="Canceled",$I228=""),"Cancellation Reason is required",IF(AND($G228="Canceled",NOT(ISNUMBER($J228))),"Canceled At is required",IF(AND($G228="Canceled",ISNUMBER($J228),ISNUMBER($H228),$J228&gt;$H228),"Canceled At is after Scheduled Start",IF(AND($G228&lt;&gt;"Canceled",OR($I228&lt;&gt;"",ISNUMBER($J228))),"Cancellation details entered for non-canceled status",IF(AND($K228&lt;&gt;"",NOT(ISNUMBER($L228))),"Rescheduled Start is required",IF(AND(ISNUMBER($L228),$K228=""),"Rescheduled Appointment ID is required",IF(AND($G228="Canceled",$M228=""),"Avoidable Cancellation review is required","")))))))))))</f>
        <v/>
      </c>
    </row>
    <row r="229">
      <c r="A229" s="31" t="n"/>
      <c r="B229" s="31" t="n"/>
      <c r="C229" s="31" t="n"/>
      <c r="D229" s="31" t="n"/>
      <c r="E229" s="31" t="n"/>
      <c r="F229" s="31" t="n"/>
      <c r="G229" s="31" t="n"/>
      <c r="H229" s="49" t="n"/>
      <c r="I229" s="31" t="n"/>
      <c r="J229" s="49" t="n"/>
      <c r="K229" s="31" t="n"/>
      <c r="L229" s="49" t="n"/>
      <c r="M229" s="31" t="n"/>
      <c r="N229" s="33" t="n"/>
      <c r="O229" s="47">
        <f>IF($A229="","",IF(OR($G229&lt;&gt;"Canceled",NOT(ISNUMBER($H229)),NOT(ISNUMBER($J229))),"",($H229-$J229)*24))</f>
        <v/>
      </c>
      <c r="P229" s="28">
        <f>IF($A229="","",IF($G229&lt;&gt;"Canceled","",IF(NOT(ISNUMBER($O229)),"",IF($O229&lt;0,"Invalid timing",IF($O229&lt;24,"Same day: under 24 hours",IF($O229&lt;48,"1 day: 24 to under 48 hours",IF($O229&lt;168,"2–6 days: 48 to under 168 hours","7 or more days")))))))</f>
        <v/>
      </c>
      <c r="Q229" s="48">
        <f>IF($A229="","",IF(NOT(ISNUMBER($H229)),"",DATE(YEAR($H229),MONTH($H229),1)))</f>
        <v/>
      </c>
      <c r="R229" s="30">
        <f>IF($A229="","",IF($G229="Canceled",1,0))</f>
        <v/>
      </c>
      <c r="S229" s="30">
        <f>IF($A229="","",IF($G229="No-show",1,0))</f>
        <v/>
      </c>
      <c r="T229" s="30">
        <f>IF($A229="","",IF(AND($G229="Canceled",OR($K229&lt;&gt;"",ISNUMBER($L229))),1,0))</f>
        <v/>
      </c>
      <c r="U229" s="28">
        <f>IF($A229="","",IF(COUNTIF($A$6:$A$505,$A229)&gt;1,"Duplicate Appointment ID",IF($B229="","Clinic is required",IF($G229="","Appointment Status is required",IF(NOT(ISNUMBER($H229)),"Scheduled Start is required",IF(AND($G229="Canceled",$I229=""),"Cancellation Reason is required",IF(AND($G229="Canceled",NOT(ISNUMBER($J229))),"Canceled At is required",IF(AND($G229="Canceled",ISNUMBER($J229),ISNUMBER($H229),$J229&gt;$H229),"Canceled At is after Scheduled Start",IF(AND($G229&lt;&gt;"Canceled",OR($I229&lt;&gt;"",ISNUMBER($J229))),"Cancellation details entered for non-canceled status",IF(AND($K229&lt;&gt;"",NOT(ISNUMBER($L229))),"Rescheduled Start is required",IF(AND(ISNUMBER($L229),$K229=""),"Rescheduled Appointment ID is required",IF(AND($G229="Canceled",$M229=""),"Avoidable Cancellation review is required","")))))))))))</f>
        <v/>
      </c>
    </row>
    <row r="230">
      <c r="A230" s="24" t="n"/>
      <c r="B230" s="24" t="n"/>
      <c r="C230" s="24" t="n"/>
      <c r="D230" s="24" t="n"/>
      <c r="E230" s="24" t="n"/>
      <c r="F230" s="24" t="n"/>
      <c r="G230" s="24" t="n"/>
      <c r="H230" s="46" t="n"/>
      <c r="I230" s="24" t="n"/>
      <c r="J230" s="46" t="n"/>
      <c r="K230" s="24" t="n"/>
      <c r="L230" s="46" t="n"/>
      <c r="M230" s="24" t="n"/>
      <c r="N230" s="26" t="n"/>
      <c r="O230" s="47">
        <f>IF($A230="","",IF(OR($G230&lt;&gt;"Canceled",NOT(ISNUMBER($H230)),NOT(ISNUMBER($J230))),"",($H230-$J230)*24))</f>
        <v/>
      </c>
      <c r="P230" s="28">
        <f>IF($A230="","",IF($G230&lt;&gt;"Canceled","",IF(NOT(ISNUMBER($O230)),"",IF($O230&lt;0,"Invalid timing",IF($O230&lt;24,"Same day: under 24 hours",IF($O230&lt;48,"1 day: 24 to under 48 hours",IF($O230&lt;168,"2–6 days: 48 to under 168 hours","7 or more days")))))))</f>
        <v/>
      </c>
      <c r="Q230" s="48">
        <f>IF($A230="","",IF(NOT(ISNUMBER($H230)),"",DATE(YEAR($H230),MONTH($H230),1)))</f>
        <v/>
      </c>
      <c r="R230" s="30">
        <f>IF($A230="","",IF($G230="Canceled",1,0))</f>
        <v/>
      </c>
      <c r="S230" s="30">
        <f>IF($A230="","",IF($G230="No-show",1,0))</f>
        <v/>
      </c>
      <c r="T230" s="30">
        <f>IF($A230="","",IF(AND($G230="Canceled",OR($K230&lt;&gt;"",ISNUMBER($L230))),1,0))</f>
        <v/>
      </c>
      <c r="U230" s="28">
        <f>IF($A230="","",IF(COUNTIF($A$6:$A$505,$A230)&gt;1,"Duplicate Appointment ID",IF($B230="","Clinic is required",IF($G230="","Appointment Status is required",IF(NOT(ISNUMBER($H230)),"Scheduled Start is required",IF(AND($G230="Canceled",$I230=""),"Cancellation Reason is required",IF(AND($G230="Canceled",NOT(ISNUMBER($J230))),"Canceled At is required",IF(AND($G230="Canceled",ISNUMBER($J230),ISNUMBER($H230),$J230&gt;$H230),"Canceled At is after Scheduled Start",IF(AND($G230&lt;&gt;"Canceled",OR($I230&lt;&gt;"",ISNUMBER($J230))),"Cancellation details entered for non-canceled status",IF(AND($K230&lt;&gt;"",NOT(ISNUMBER($L230))),"Rescheduled Start is required",IF(AND(ISNUMBER($L230),$K230=""),"Rescheduled Appointment ID is required",IF(AND($G230="Canceled",$M230=""),"Avoidable Cancellation review is required","")))))))))))</f>
        <v/>
      </c>
    </row>
    <row r="231">
      <c r="A231" s="31" t="n"/>
      <c r="B231" s="31" t="n"/>
      <c r="C231" s="31" t="n"/>
      <c r="D231" s="31" t="n"/>
      <c r="E231" s="31" t="n"/>
      <c r="F231" s="31" t="n"/>
      <c r="G231" s="31" t="n"/>
      <c r="H231" s="49" t="n"/>
      <c r="I231" s="31" t="n"/>
      <c r="J231" s="49" t="n"/>
      <c r="K231" s="31" t="n"/>
      <c r="L231" s="49" t="n"/>
      <c r="M231" s="31" t="n"/>
      <c r="N231" s="33" t="n"/>
      <c r="O231" s="47">
        <f>IF($A231="","",IF(OR($G231&lt;&gt;"Canceled",NOT(ISNUMBER($H231)),NOT(ISNUMBER($J231))),"",($H231-$J231)*24))</f>
        <v/>
      </c>
      <c r="P231" s="28">
        <f>IF($A231="","",IF($G231&lt;&gt;"Canceled","",IF(NOT(ISNUMBER($O231)),"",IF($O231&lt;0,"Invalid timing",IF($O231&lt;24,"Same day: under 24 hours",IF($O231&lt;48,"1 day: 24 to under 48 hours",IF($O231&lt;168,"2–6 days: 48 to under 168 hours","7 or more days")))))))</f>
        <v/>
      </c>
      <c r="Q231" s="48">
        <f>IF($A231="","",IF(NOT(ISNUMBER($H231)),"",DATE(YEAR($H231),MONTH($H231),1)))</f>
        <v/>
      </c>
      <c r="R231" s="30">
        <f>IF($A231="","",IF($G231="Canceled",1,0))</f>
        <v/>
      </c>
      <c r="S231" s="30">
        <f>IF($A231="","",IF($G231="No-show",1,0))</f>
        <v/>
      </c>
      <c r="T231" s="30">
        <f>IF($A231="","",IF(AND($G231="Canceled",OR($K231&lt;&gt;"",ISNUMBER($L231))),1,0))</f>
        <v/>
      </c>
      <c r="U231" s="28">
        <f>IF($A231="","",IF(COUNTIF($A$6:$A$505,$A231)&gt;1,"Duplicate Appointment ID",IF($B231="","Clinic is required",IF($G231="","Appointment Status is required",IF(NOT(ISNUMBER($H231)),"Scheduled Start is required",IF(AND($G231="Canceled",$I231=""),"Cancellation Reason is required",IF(AND($G231="Canceled",NOT(ISNUMBER($J231))),"Canceled At is required",IF(AND($G231="Canceled",ISNUMBER($J231),ISNUMBER($H231),$J231&gt;$H231),"Canceled At is after Scheduled Start",IF(AND($G231&lt;&gt;"Canceled",OR($I231&lt;&gt;"",ISNUMBER($J231))),"Cancellation details entered for non-canceled status",IF(AND($K231&lt;&gt;"",NOT(ISNUMBER($L231))),"Rescheduled Start is required",IF(AND(ISNUMBER($L231),$K231=""),"Rescheduled Appointment ID is required",IF(AND($G231="Canceled",$M231=""),"Avoidable Cancellation review is required","")))))))))))</f>
        <v/>
      </c>
    </row>
    <row r="232">
      <c r="A232" s="24" t="n"/>
      <c r="B232" s="24" t="n"/>
      <c r="C232" s="24" t="n"/>
      <c r="D232" s="24" t="n"/>
      <c r="E232" s="24" t="n"/>
      <c r="F232" s="24" t="n"/>
      <c r="G232" s="24" t="n"/>
      <c r="H232" s="46" t="n"/>
      <c r="I232" s="24" t="n"/>
      <c r="J232" s="46" t="n"/>
      <c r="K232" s="24" t="n"/>
      <c r="L232" s="46" t="n"/>
      <c r="M232" s="24" t="n"/>
      <c r="N232" s="26" t="n"/>
      <c r="O232" s="47">
        <f>IF($A232="","",IF(OR($G232&lt;&gt;"Canceled",NOT(ISNUMBER($H232)),NOT(ISNUMBER($J232))),"",($H232-$J232)*24))</f>
        <v/>
      </c>
      <c r="P232" s="28">
        <f>IF($A232="","",IF($G232&lt;&gt;"Canceled","",IF(NOT(ISNUMBER($O232)),"",IF($O232&lt;0,"Invalid timing",IF($O232&lt;24,"Same day: under 24 hours",IF($O232&lt;48,"1 day: 24 to under 48 hours",IF($O232&lt;168,"2–6 days: 48 to under 168 hours","7 or more days")))))))</f>
        <v/>
      </c>
      <c r="Q232" s="48">
        <f>IF($A232="","",IF(NOT(ISNUMBER($H232)),"",DATE(YEAR($H232),MONTH($H232),1)))</f>
        <v/>
      </c>
      <c r="R232" s="30">
        <f>IF($A232="","",IF($G232="Canceled",1,0))</f>
        <v/>
      </c>
      <c r="S232" s="30">
        <f>IF($A232="","",IF($G232="No-show",1,0))</f>
        <v/>
      </c>
      <c r="T232" s="30">
        <f>IF($A232="","",IF(AND($G232="Canceled",OR($K232&lt;&gt;"",ISNUMBER($L232))),1,0))</f>
        <v/>
      </c>
      <c r="U232" s="28">
        <f>IF($A232="","",IF(COUNTIF($A$6:$A$505,$A232)&gt;1,"Duplicate Appointment ID",IF($B232="","Clinic is required",IF($G232="","Appointment Status is required",IF(NOT(ISNUMBER($H232)),"Scheduled Start is required",IF(AND($G232="Canceled",$I232=""),"Cancellation Reason is required",IF(AND($G232="Canceled",NOT(ISNUMBER($J232))),"Canceled At is required",IF(AND($G232="Canceled",ISNUMBER($J232),ISNUMBER($H232),$J232&gt;$H232),"Canceled At is after Scheduled Start",IF(AND($G232&lt;&gt;"Canceled",OR($I232&lt;&gt;"",ISNUMBER($J232))),"Cancellation details entered for non-canceled status",IF(AND($K232&lt;&gt;"",NOT(ISNUMBER($L232))),"Rescheduled Start is required",IF(AND(ISNUMBER($L232),$K232=""),"Rescheduled Appointment ID is required",IF(AND($G232="Canceled",$M232=""),"Avoidable Cancellation review is required","")))))))))))</f>
        <v/>
      </c>
    </row>
    <row r="233">
      <c r="A233" s="31" t="n"/>
      <c r="B233" s="31" t="n"/>
      <c r="C233" s="31" t="n"/>
      <c r="D233" s="31" t="n"/>
      <c r="E233" s="31" t="n"/>
      <c r="F233" s="31" t="n"/>
      <c r="G233" s="31" t="n"/>
      <c r="H233" s="49" t="n"/>
      <c r="I233" s="31" t="n"/>
      <c r="J233" s="49" t="n"/>
      <c r="K233" s="31" t="n"/>
      <c r="L233" s="49" t="n"/>
      <c r="M233" s="31" t="n"/>
      <c r="N233" s="33" t="n"/>
      <c r="O233" s="47">
        <f>IF($A233="","",IF(OR($G233&lt;&gt;"Canceled",NOT(ISNUMBER($H233)),NOT(ISNUMBER($J233))),"",($H233-$J233)*24))</f>
        <v/>
      </c>
      <c r="P233" s="28">
        <f>IF($A233="","",IF($G233&lt;&gt;"Canceled","",IF(NOT(ISNUMBER($O233)),"",IF($O233&lt;0,"Invalid timing",IF($O233&lt;24,"Same day: under 24 hours",IF($O233&lt;48,"1 day: 24 to under 48 hours",IF($O233&lt;168,"2–6 days: 48 to under 168 hours","7 or more days")))))))</f>
        <v/>
      </c>
      <c r="Q233" s="48">
        <f>IF($A233="","",IF(NOT(ISNUMBER($H233)),"",DATE(YEAR($H233),MONTH($H233),1)))</f>
        <v/>
      </c>
      <c r="R233" s="30">
        <f>IF($A233="","",IF($G233="Canceled",1,0))</f>
        <v/>
      </c>
      <c r="S233" s="30">
        <f>IF($A233="","",IF($G233="No-show",1,0))</f>
        <v/>
      </c>
      <c r="T233" s="30">
        <f>IF($A233="","",IF(AND($G233="Canceled",OR($K233&lt;&gt;"",ISNUMBER($L233))),1,0))</f>
        <v/>
      </c>
      <c r="U233" s="28">
        <f>IF($A233="","",IF(COUNTIF($A$6:$A$505,$A233)&gt;1,"Duplicate Appointment ID",IF($B233="","Clinic is required",IF($G233="","Appointment Status is required",IF(NOT(ISNUMBER($H233)),"Scheduled Start is required",IF(AND($G233="Canceled",$I233=""),"Cancellation Reason is required",IF(AND($G233="Canceled",NOT(ISNUMBER($J233))),"Canceled At is required",IF(AND($G233="Canceled",ISNUMBER($J233),ISNUMBER($H233),$J233&gt;$H233),"Canceled At is after Scheduled Start",IF(AND($G233&lt;&gt;"Canceled",OR($I233&lt;&gt;"",ISNUMBER($J233))),"Cancellation details entered for non-canceled status",IF(AND($K233&lt;&gt;"",NOT(ISNUMBER($L233))),"Rescheduled Start is required",IF(AND(ISNUMBER($L233),$K233=""),"Rescheduled Appointment ID is required",IF(AND($G233="Canceled",$M233=""),"Avoidable Cancellation review is required","")))))))))))</f>
        <v/>
      </c>
    </row>
    <row r="234">
      <c r="A234" s="24" t="n"/>
      <c r="B234" s="24" t="n"/>
      <c r="C234" s="24" t="n"/>
      <c r="D234" s="24" t="n"/>
      <c r="E234" s="24" t="n"/>
      <c r="F234" s="24" t="n"/>
      <c r="G234" s="24" t="n"/>
      <c r="H234" s="46" t="n"/>
      <c r="I234" s="24" t="n"/>
      <c r="J234" s="46" t="n"/>
      <c r="K234" s="24" t="n"/>
      <c r="L234" s="46" t="n"/>
      <c r="M234" s="24" t="n"/>
      <c r="N234" s="26" t="n"/>
      <c r="O234" s="47">
        <f>IF($A234="","",IF(OR($G234&lt;&gt;"Canceled",NOT(ISNUMBER($H234)),NOT(ISNUMBER($J234))),"",($H234-$J234)*24))</f>
        <v/>
      </c>
      <c r="P234" s="28">
        <f>IF($A234="","",IF($G234&lt;&gt;"Canceled","",IF(NOT(ISNUMBER($O234)),"",IF($O234&lt;0,"Invalid timing",IF($O234&lt;24,"Same day: under 24 hours",IF($O234&lt;48,"1 day: 24 to under 48 hours",IF($O234&lt;168,"2–6 days: 48 to under 168 hours","7 or more days")))))))</f>
        <v/>
      </c>
      <c r="Q234" s="48">
        <f>IF($A234="","",IF(NOT(ISNUMBER($H234)),"",DATE(YEAR($H234),MONTH($H234),1)))</f>
        <v/>
      </c>
      <c r="R234" s="30">
        <f>IF($A234="","",IF($G234="Canceled",1,0))</f>
        <v/>
      </c>
      <c r="S234" s="30">
        <f>IF($A234="","",IF($G234="No-show",1,0))</f>
        <v/>
      </c>
      <c r="T234" s="30">
        <f>IF($A234="","",IF(AND($G234="Canceled",OR($K234&lt;&gt;"",ISNUMBER($L234))),1,0))</f>
        <v/>
      </c>
      <c r="U234" s="28">
        <f>IF($A234="","",IF(COUNTIF($A$6:$A$505,$A234)&gt;1,"Duplicate Appointment ID",IF($B234="","Clinic is required",IF($G234="","Appointment Status is required",IF(NOT(ISNUMBER($H234)),"Scheduled Start is required",IF(AND($G234="Canceled",$I234=""),"Cancellation Reason is required",IF(AND($G234="Canceled",NOT(ISNUMBER($J234))),"Canceled At is required",IF(AND($G234="Canceled",ISNUMBER($J234),ISNUMBER($H234),$J234&gt;$H234),"Canceled At is after Scheduled Start",IF(AND($G234&lt;&gt;"Canceled",OR($I234&lt;&gt;"",ISNUMBER($J234))),"Cancellation details entered for non-canceled status",IF(AND($K234&lt;&gt;"",NOT(ISNUMBER($L234))),"Rescheduled Start is required",IF(AND(ISNUMBER($L234),$K234=""),"Rescheduled Appointment ID is required",IF(AND($G234="Canceled",$M234=""),"Avoidable Cancellation review is required","")))))))))))</f>
        <v/>
      </c>
    </row>
    <row r="235">
      <c r="A235" s="31" t="n"/>
      <c r="B235" s="31" t="n"/>
      <c r="C235" s="31" t="n"/>
      <c r="D235" s="31" t="n"/>
      <c r="E235" s="31" t="n"/>
      <c r="F235" s="31" t="n"/>
      <c r="G235" s="31" t="n"/>
      <c r="H235" s="49" t="n"/>
      <c r="I235" s="31" t="n"/>
      <c r="J235" s="49" t="n"/>
      <c r="K235" s="31" t="n"/>
      <c r="L235" s="49" t="n"/>
      <c r="M235" s="31" t="n"/>
      <c r="N235" s="33" t="n"/>
      <c r="O235" s="47">
        <f>IF($A235="","",IF(OR($G235&lt;&gt;"Canceled",NOT(ISNUMBER($H235)),NOT(ISNUMBER($J235))),"",($H235-$J235)*24))</f>
        <v/>
      </c>
      <c r="P235" s="28">
        <f>IF($A235="","",IF($G235&lt;&gt;"Canceled","",IF(NOT(ISNUMBER($O235)),"",IF($O235&lt;0,"Invalid timing",IF($O235&lt;24,"Same day: under 24 hours",IF($O235&lt;48,"1 day: 24 to under 48 hours",IF($O235&lt;168,"2–6 days: 48 to under 168 hours","7 or more days")))))))</f>
        <v/>
      </c>
      <c r="Q235" s="48">
        <f>IF($A235="","",IF(NOT(ISNUMBER($H235)),"",DATE(YEAR($H235),MONTH($H235),1)))</f>
        <v/>
      </c>
      <c r="R235" s="30">
        <f>IF($A235="","",IF($G235="Canceled",1,0))</f>
        <v/>
      </c>
      <c r="S235" s="30">
        <f>IF($A235="","",IF($G235="No-show",1,0))</f>
        <v/>
      </c>
      <c r="T235" s="30">
        <f>IF($A235="","",IF(AND($G235="Canceled",OR($K235&lt;&gt;"",ISNUMBER($L235))),1,0))</f>
        <v/>
      </c>
      <c r="U235" s="28">
        <f>IF($A235="","",IF(COUNTIF($A$6:$A$505,$A235)&gt;1,"Duplicate Appointment ID",IF($B235="","Clinic is required",IF($G235="","Appointment Status is required",IF(NOT(ISNUMBER($H235)),"Scheduled Start is required",IF(AND($G235="Canceled",$I235=""),"Cancellation Reason is required",IF(AND($G235="Canceled",NOT(ISNUMBER($J235))),"Canceled At is required",IF(AND($G235="Canceled",ISNUMBER($J235),ISNUMBER($H235),$J235&gt;$H235),"Canceled At is after Scheduled Start",IF(AND($G235&lt;&gt;"Canceled",OR($I235&lt;&gt;"",ISNUMBER($J235))),"Cancellation details entered for non-canceled status",IF(AND($K235&lt;&gt;"",NOT(ISNUMBER($L235))),"Rescheduled Start is required",IF(AND(ISNUMBER($L235),$K235=""),"Rescheduled Appointment ID is required",IF(AND($G235="Canceled",$M235=""),"Avoidable Cancellation review is required","")))))))))))</f>
        <v/>
      </c>
    </row>
    <row r="236">
      <c r="A236" s="24" t="n"/>
      <c r="B236" s="24" t="n"/>
      <c r="C236" s="24" t="n"/>
      <c r="D236" s="24" t="n"/>
      <c r="E236" s="24" t="n"/>
      <c r="F236" s="24" t="n"/>
      <c r="G236" s="24" t="n"/>
      <c r="H236" s="46" t="n"/>
      <c r="I236" s="24" t="n"/>
      <c r="J236" s="46" t="n"/>
      <c r="K236" s="24" t="n"/>
      <c r="L236" s="46" t="n"/>
      <c r="M236" s="24" t="n"/>
      <c r="N236" s="26" t="n"/>
      <c r="O236" s="47">
        <f>IF($A236="","",IF(OR($G236&lt;&gt;"Canceled",NOT(ISNUMBER($H236)),NOT(ISNUMBER($J236))),"",($H236-$J236)*24))</f>
        <v/>
      </c>
      <c r="P236" s="28">
        <f>IF($A236="","",IF($G236&lt;&gt;"Canceled","",IF(NOT(ISNUMBER($O236)),"",IF($O236&lt;0,"Invalid timing",IF($O236&lt;24,"Same day: under 24 hours",IF($O236&lt;48,"1 day: 24 to under 48 hours",IF($O236&lt;168,"2–6 days: 48 to under 168 hours","7 or more days")))))))</f>
        <v/>
      </c>
      <c r="Q236" s="48">
        <f>IF($A236="","",IF(NOT(ISNUMBER($H236)),"",DATE(YEAR($H236),MONTH($H236),1)))</f>
        <v/>
      </c>
      <c r="R236" s="30">
        <f>IF($A236="","",IF($G236="Canceled",1,0))</f>
        <v/>
      </c>
      <c r="S236" s="30">
        <f>IF($A236="","",IF($G236="No-show",1,0))</f>
        <v/>
      </c>
      <c r="T236" s="30">
        <f>IF($A236="","",IF(AND($G236="Canceled",OR($K236&lt;&gt;"",ISNUMBER($L236))),1,0))</f>
        <v/>
      </c>
      <c r="U236" s="28">
        <f>IF($A236="","",IF(COUNTIF($A$6:$A$505,$A236)&gt;1,"Duplicate Appointment ID",IF($B236="","Clinic is required",IF($G236="","Appointment Status is required",IF(NOT(ISNUMBER($H236)),"Scheduled Start is required",IF(AND($G236="Canceled",$I236=""),"Cancellation Reason is required",IF(AND($G236="Canceled",NOT(ISNUMBER($J236))),"Canceled At is required",IF(AND($G236="Canceled",ISNUMBER($J236),ISNUMBER($H236),$J236&gt;$H236),"Canceled At is after Scheduled Start",IF(AND($G236&lt;&gt;"Canceled",OR($I236&lt;&gt;"",ISNUMBER($J236))),"Cancellation details entered for non-canceled status",IF(AND($K236&lt;&gt;"",NOT(ISNUMBER($L236))),"Rescheduled Start is required",IF(AND(ISNUMBER($L236),$K236=""),"Rescheduled Appointment ID is required",IF(AND($G236="Canceled",$M236=""),"Avoidable Cancellation review is required","")))))))))))</f>
        <v/>
      </c>
    </row>
    <row r="237">
      <c r="A237" s="31" t="n"/>
      <c r="B237" s="31" t="n"/>
      <c r="C237" s="31" t="n"/>
      <c r="D237" s="31" t="n"/>
      <c r="E237" s="31" t="n"/>
      <c r="F237" s="31" t="n"/>
      <c r="G237" s="31" t="n"/>
      <c r="H237" s="49" t="n"/>
      <c r="I237" s="31" t="n"/>
      <c r="J237" s="49" t="n"/>
      <c r="K237" s="31" t="n"/>
      <c r="L237" s="49" t="n"/>
      <c r="M237" s="31" t="n"/>
      <c r="N237" s="33" t="n"/>
      <c r="O237" s="47">
        <f>IF($A237="","",IF(OR($G237&lt;&gt;"Canceled",NOT(ISNUMBER($H237)),NOT(ISNUMBER($J237))),"",($H237-$J237)*24))</f>
        <v/>
      </c>
      <c r="P237" s="28">
        <f>IF($A237="","",IF($G237&lt;&gt;"Canceled","",IF(NOT(ISNUMBER($O237)),"",IF($O237&lt;0,"Invalid timing",IF($O237&lt;24,"Same day: under 24 hours",IF($O237&lt;48,"1 day: 24 to under 48 hours",IF($O237&lt;168,"2–6 days: 48 to under 168 hours","7 or more days")))))))</f>
        <v/>
      </c>
      <c r="Q237" s="48">
        <f>IF($A237="","",IF(NOT(ISNUMBER($H237)),"",DATE(YEAR($H237),MONTH($H237),1)))</f>
        <v/>
      </c>
      <c r="R237" s="30">
        <f>IF($A237="","",IF($G237="Canceled",1,0))</f>
        <v/>
      </c>
      <c r="S237" s="30">
        <f>IF($A237="","",IF($G237="No-show",1,0))</f>
        <v/>
      </c>
      <c r="T237" s="30">
        <f>IF($A237="","",IF(AND($G237="Canceled",OR($K237&lt;&gt;"",ISNUMBER($L237))),1,0))</f>
        <v/>
      </c>
      <c r="U237" s="28">
        <f>IF($A237="","",IF(COUNTIF($A$6:$A$505,$A237)&gt;1,"Duplicate Appointment ID",IF($B237="","Clinic is required",IF($G237="","Appointment Status is required",IF(NOT(ISNUMBER($H237)),"Scheduled Start is required",IF(AND($G237="Canceled",$I237=""),"Cancellation Reason is required",IF(AND($G237="Canceled",NOT(ISNUMBER($J237))),"Canceled At is required",IF(AND($G237="Canceled",ISNUMBER($J237),ISNUMBER($H237),$J237&gt;$H237),"Canceled At is after Scheduled Start",IF(AND($G237&lt;&gt;"Canceled",OR($I237&lt;&gt;"",ISNUMBER($J237))),"Cancellation details entered for non-canceled status",IF(AND($K237&lt;&gt;"",NOT(ISNUMBER($L237))),"Rescheduled Start is required",IF(AND(ISNUMBER($L237),$K237=""),"Rescheduled Appointment ID is required",IF(AND($G237="Canceled",$M237=""),"Avoidable Cancellation review is required","")))))))))))</f>
        <v/>
      </c>
    </row>
    <row r="238">
      <c r="A238" s="24" t="n"/>
      <c r="B238" s="24" t="n"/>
      <c r="C238" s="24" t="n"/>
      <c r="D238" s="24" t="n"/>
      <c r="E238" s="24" t="n"/>
      <c r="F238" s="24" t="n"/>
      <c r="G238" s="24" t="n"/>
      <c r="H238" s="46" t="n"/>
      <c r="I238" s="24" t="n"/>
      <c r="J238" s="46" t="n"/>
      <c r="K238" s="24" t="n"/>
      <c r="L238" s="46" t="n"/>
      <c r="M238" s="24" t="n"/>
      <c r="N238" s="26" t="n"/>
      <c r="O238" s="47">
        <f>IF($A238="","",IF(OR($G238&lt;&gt;"Canceled",NOT(ISNUMBER($H238)),NOT(ISNUMBER($J238))),"",($H238-$J238)*24))</f>
        <v/>
      </c>
      <c r="P238" s="28">
        <f>IF($A238="","",IF($G238&lt;&gt;"Canceled","",IF(NOT(ISNUMBER($O238)),"",IF($O238&lt;0,"Invalid timing",IF($O238&lt;24,"Same day: under 24 hours",IF($O238&lt;48,"1 day: 24 to under 48 hours",IF($O238&lt;168,"2–6 days: 48 to under 168 hours","7 or more days")))))))</f>
        <v/>
      </c>
      <c r="Q238" s="48">
        <f>IF($A238="","",IF(NOT(ISNUMBER($H238)),"",DATE(YEAR($H238),MONTH($H238),1)))</f>
        <v/>
      </c>
      <c r="R238" s="30">
        <f>IF($A238="","",IF($G238="Canceled",1,0))</f>
        <v/>
      </c>
      <c r="S238" s="30">
        <f>IF($A238="","",IF($G238="No-show",1,0))</f>
        <v/>
      </c>
      <c r="T238" s="30">
        <f>IF($A238="","",IF(AND($G238="Canceled",OR($K238&lt;&gt;"",ISNUMBER($L238))),1,0))</f>
        <v/>
      </c>
      <c r="U238" s="28">
        <f>IF($A238="","",IF(COUNTIF($A$6:$A$505,$A238)&gt;1,"Duplicate Appointment ID",IF($B238="","Clinic is required",IF($G238="","Appointment Status is required",IF(NOT(ISNUMBER($H238)),"Scheduled Start is required",IF(AND($G238="Canceled",$I238=""),"Cancellation Reason is required",IF(AND($G238="Canceled",NOT(ISNUMBER($J238))),"Canceled At is required",IF(AND($G238="Canceled",ISNUMBER($J238),ISNUMBER($H238),$J238&gt;$H238),"Canceled At is after Scheduled Start",IF(AND($G238&lt;&gt;"Canceled",OR($I238&lt;&gt;"",ISNUMBER($J238))),"Cancellation details entered for non-canceled status",IF(AND($K238&lt;&gt;"",NOT(ISNUMBER($L238))),"Rescheduled Start is required",IF(AND(ISNUMBER($L238),$K238=""),"Rescheduled Appointment ID is required",IF(AND($G238="Canceled",$M238=""),"Avoidable Cancellation review is required","")))))))))))</f>
        <v/>
      </c>
    </row>
    <row r="239">
      <c r="A239" s="31" t="n"/>
      <c r="B239" s="31" t="n"/>
      <c r="C239" s="31" t="n"/>
      <c r="D239" s="31" t="n"/>
      <c r="E239" s="31" t="n"/>
      <c r="F239" s="31" t="n"/>
      <c r="G239" s="31" t="n"/>
      <c r="H239" s="49" t="n"/>
      <c r="I239" s="31" t="n"/>
      <c r="J239" s="49" t="n"/>
      <c r="K239" s="31" t="n"/>
      <c r="L239" s="49" t="n"/>
      <c r="M239" s="31" t="n"/>
      <c r="N239" s="33" t="n"/>
      <c r="O239" s="47">
        <f>IF($A239="","",IF(OR($G239&lt;&gt;"Canceled",NOT(ISNUMBER($H239)),NOT(ISNUMBER($J239))),"",($H239-$J239)*24))</f>
        <v/>
      </c>
      <c r="P239" s="28">
        <f>IF($A239="","",IF($G239&lt;&gt;"Canceled","",IF(NOT(ISNUMBER($O239)),"",IF($O239&lt;0,"Invalid timing",IF($O239&lt;24,"Same day: under 24 hours",IF($O239&lt;48,"1 day: 24 to under 48 hours",IF($O239&lt;168,"2–6 days: 48 to under 168 hours","7 or more days")))))))</f>
        <v/>
      </c>
      <c r="Q239" s="48">
        <f>IF($A239="","",IF(NOT(ISNUMBER($H239)),"",DATE(YEAR($H239),MONTH($H239),1)))</f>
        <v/>
      </c>
      <c r="R239" s="30">
        <f>IF($A239="","",IF($G239="Canceled",1,0))</f>
        <v/>
      </c>
      <c r="S239" s="30">
        <f>IF($A239="","",IF($G239="No-show",1,0))</f>
        <v/>
      </c>
      <c r="T239" s="30">
        <f>IF($A239="","",IF(AND($G239="Canceled",OR($K239&lt;&gt;"",ISNUMBER($L239))),1,0))</f>
        <v/>
      </c>
      <c r="U239" s="28">
        <f>IF($A239="","",IF(COUNTIF($A$6:$A$505,$A239)&gt;1,"Duplicate Appointment ID",IF($B239="","Clinic is required",IF($G239="","Appointment Status is required",IF(NOT(ISNUMBER($H239)),"Scheduled Start is required",IF(AND($G239="Canceled",$I239=""),"Cancellation Reason is required",IF(AND($G239="Canceled",NOT(ISNUMBER($J239))),"Canceled At is required",IF(AND($G239="Canceled",ISNUMBER($J239),ISNUMBER($H239),$J239&gt;$H239),"Canceled At is after Scheduled Start",IF(AND($G239&lt;&gt;"Canceled",OR($I239&lt;&gt;"",ISNUMBER($J239))),"Cancellation details entered for non-canceled status",IF(AND($K239&lt;&gt;"",NOT(ISNUMBER($L239))),"Rescheduled Start is required",IF(AND(ISNUMBER($L239),$K239=""),"Rescheduled Appointment ID is required",IF(AND($G239="Canceled",$M239=""),"Avoidable Cancellation review is required","")))))))))))</f>
        <v/>
      </c>
    </row>
    <row r="240">
      <c r="A240" s="24" t="n"/>
      <c r="B240" s="24" t="n"/>
      <c r="C240" s="24" t="n"/>
      <c r="D240" s="24" t="n"/>
      <c r="E240" s="24" t="n"/>
      <c r="F240" s="24" t="n"/>
      <c r="G240" s="24" t="n"/>
      <c r="H240" s="46" t="n"/>
      <c r="I240" s="24" t="n"/>
      <c r="J240" s="46" t="n"/>
      <c r="K240" s="24" t="n"/>
      <c r="L240" s="46" t="n"/>
      <c r="M240" s="24" t="n"/>
      <c r="N240" s="26" t="n"/>
      <c r="O240" s="47">
        <f>IF($A240="","",IF(OR($G240&lt;&gt;"Canceled",NOT(ISNUMBER($H240)),NOT(ISNUMBER($J240))),"",($H240-$J240)*24))</f>
        <v/>
      </c>
      <c r="P240" s="28">
        <f>IF($A240="","",IF($G240&lt;&gt;"Canceled","",IF(NOT(ISNUMBER($O240)),"",IF($O240&lt;0,"Invalid timing",IF($O240&lt;24,"Same day: under 24 hours",IF($O240&lt;48,"1 day: 24 to under 48 hours",IF($O240&lt;168,"2–6 days: 48 to under 168 hours","7 or more days")))))))</f>
        <v/>
      </c>
      <c r="Q240" s="48">
        <f>IF($A240="","",IF(NOT(ISNUMBER($H240)),"",DATE(YEAR($H240),MONTH($H240),1)))</f>
        <v/>
      </c>
      <c r="R240" s="30">
        <f>IF($A240="","",IF($G240="Canceled",1,0))</f>
        <v/>
      </c>
      <c r="S240" s="30">
        <f>IF($A240="","",IF($G240="No-show",1,0))</f>
        <v/>
      </c>
      <c r="T240" s="30">
        <f>IF($A240="","",IF(AND($G240="Canceled",OR($K240&lt;&gt;"",ISNUMBER($L240))),1,0))</f>
        <v/>
      </c>
      <c r="U240" s="28">
        <f>IF($A240="","",IF(COUNTIF($A$6:$A$505,$A240)&gt;1,"Duplicate Appointment ID",IF($B240="","Clinic is required",IF($G240="","Appointment Status is required",IF(NOT(ISNUMBER($H240)),"Scheduled Start is required",IF(AND($G240="Canceled",$I240=""),"Cancellation Reason is required",IF(AND($G240="Canceled",NOT(ISNUMBER($J240))),"Canceled At is required",IF(AND($G240="Canceled",ISNUMBER($J240),ISNUMBER($H240),$J240&gt;$H240),"Canceled At is after Scheduled Start",IF(AND($G240&lt;&gt;"Canceled",OR($I240&lt;&gt;"",ISNUMBER($J240))),"Cancellation details entered for non-canceled status",IF(AND($K240&lt;&gt;"",NOT(ISNUMBER($L240))),"Rescheduled Start is required",IF(AND(ISNUMBER($L240),$K240=""),"Rescheduled Appointment ID is required",IF(AND($G240="Canceled",$M240=""),"Avoidable Cancellation review is required","")))))))))))</f>
        <v/>
      </c>
    </row>
    <row r="241">
      <c r="A241" s="31" t="n"/>
      <c r="B241" s="31" t="n"/>
      <c r="C241" s="31" t="n"/>
      <c r="D241" s="31" t="n"/>
      <c r="E241" s="31" t="n"/>
      <c r="F241" s="31" t="n"/>
      <c r="G241" s="31" t="n"/>
      <c r="H241" s="49" t="n"/>
      <c r="I241" s="31" t="n"/>
      <c r="J241" s="49" t="n"/>
      <c r="K241" s="31" t="n"/>
      <c r="L241" s="49" t="n"/>
      <c r="M241" s="31" t="n"/>
      <c r="N241" s="33" t="n"/>
      <c r="O241" s="47">
        <f>IF($A241="","",IF(OR($G241&lt;&gt;"Canceled",NOT(ISNUMBER($H241)),NOT(ISNUMBER($J241))),"",($H241-$J241)*24))</f>
        <v/>
      </c>
      <c r="P241" s="28">
        <f>IF($A241="","",IF($G241&lt;&gt;"Canceled","",IF(NOT(ISNUMBER($O241)),"",IF($O241&lt;0,"Invalid timing",IF($O241&lt;24,"Same day: under 24 hours",IF($O241&lt;48,"1 day: 24 to under 48 hours",IF($O241&lt;168,"2–6 days: 48 to under 168 hours","7 or more days")))))))</f>
        <v/>
      </c>
      <c r="Q241" s="48">
        <f>IF($A241="","",IF(NOT(ISNUMBER($H241)),"",DATE(YEAR($H241),MONTH($H241),1)))</f>
        <v/>
      </c>
      <c r="R241" s="30">
        <f>IF($A241="","",IF($G241="Canceled",1,0))</f>
        <v/>
      </c>
      <c r="S241" s="30">
        <f>IF($A241="","",IF($G241="No-show",1,0))</f>
        <v/>
      </c>
      <c r="T241" s="30">
        <f>IF($A241="","",IF(AND($G241="Canceled",OR($K241&lt;&gt;"",ISNUMBER($L241))),1,0))</f>
        <v/>
      </c>
      <c r="U241" s="28">
        <f>IF($A241="","",IF(COUNTIF($A$6:$A$505,$A241)&gt;1,"Duplicate Appointment ID",IF($B241="","Clinic is required",IF($G241="","Appointment Status is required",IF(NOT(ISNUMBER($H241)),"Scheduled Start is required",IF(AND($G241="Canceled",$I241=""),"Cancellation Reason is required",IF(AND($G241="Canceled",NOT(ISNUMBER($J241))),"Canceled At is required",IF(AND($G241="Canceled",ISNUMBER($J241),ISNUMBER($H241),$J241&gt;$H241),"Canceled At is after Scheduled Start",IF(AND($G241&lt;&gt;"Canceled",OR($I241&lt;&gt;"",ISNUMBER($J241))),"Cancellation details entered for non-canceled status",IF(AND($K241&lt;&gt;"",NOT(ISNUMBER($L241))),"Rescheduled Start is required",IF(AND(ISNUMBER($L241),$K241=""),"Rescheduled Appointment ID is required",IF(AND($G241="Canceled",$M241=""),"Avoidable Cancellation review is required","")))))))))))</f>
        <v/>
      </c>
    </row>
    <row r="242">
      <c r="A242" s="24" t="n"/>
      <c r="B242" s="24" t="n"/>
      <c r="C242" s="24" t="n"/>
      <c r="D242" s="24" t="n"/>
      <c r="E242" s="24" t="n"/>
      <c r="F242" s="24" t="n"/>
      <c r="G242" s="24" t="n"/>
      <c r="H242" s="46" t="n"/>
      <c r="I242" s="24" t="n"/>
      <c r="J242" s="46" t="n"/>
      <c r="K242" s="24" t="n"/>
      <c r="L242" s="46" t="n"/>
      <c r="M242" s="24" t="n"/>
      <c r="N242" s="26" t="n"/>
      <c r="O242" s="47">
        <f>IF($A242="","",IF(OR($G242&lt;&gt;"Canceled",NOT(ISNUMBER($H242)),NOT(ISNUMBER($J242))),"",($H242-$J242)*24))</f>
        <v/>
      </c>
      <c r="P242" s="28">
        <f>IF($A242="","",IF($G242&lt;&gt;"Canceled","",IF(NOT(ISNUMBER($O242)),"",IF($O242&lt;0,"Invalid timing",IF($O242&lt;24,"Same day: under 24 hours",IF($O242&lt;48,"1 day: 24 to under 48 hours",IF($O242&lt;168,"2–6 days: 48 to under 168 hours","7 or more days")))))))</f>
        <v/>
      </c>
      <c r="Q242" s="48">
        <f>IF($A242="","",IF(NOT(ISNUMBER($H242)),"",DATE(YEAR($H242),MONTH($H242),1)))</f>
        <v/>
      </c>
      <c r="R242" s="30">
        <f>IF($A242="","",IF($G242="Canceled",1,0))</f>
        <v/>
      </c>
      <c r="S242" s="30">
        <f>IF($A242="","",IF($G242="No-show",1,0))</f>
        <v/>
      </c>
      <c r="T242" s="30">
        <f>IF($A242="","",IF(AND($G242="Canceled",OR($K242&lt;&gt;"",ISNUMBER($L242))),1,0))</f>
        <v/>
      </c>
      <c r="U242" s="28">
        <f>IF($A242="","",IF(COUNTIF($A$6:$A$505,$A242)&gt;1,"Duplicate Appointment ID",IF($B242="","Clinic is required",IF($G242="","Appointment Status is required",IF(NOT(ISNUMBER($H242)),"Scheduled Start is required",IF(AND($G242="Canceled",$I242=""),"Cancellation Reason is required",IF(AND($G242="Canceled",NOT(ISNUMBER($J242))),"Canceled At is required",IF(AND($G242="Canceled",ISNUMBER($J242),ISNUMBER($H242),$J242&gt;$H242),"Canceled At is after Scheduled Start",IF(AND($G242&lt;&gt;"Canceled",OR($I242&lt;&gt;"",ISNUMBER($J242))),"Cancellation details entered for non-canceled status",IF(AND($K242&lt;&gt;"",NOT(ISNUMBER($L242))),"Rescheduled Start is required",IF(AND(ISNUMBER($L242),$K242=""),"Rescheduled Appointment ID is required",IF(AND($G242="Canceled",$M242=""),"Avoidable Cancellation review is required","")))))))))))</f>
        <v/>
      </c>
    </row>
    <row r="243">
      <c r="A243" s="31" t="n"/>
      <c r="B243" s="31" t="n"/>
      <c r="C243" s="31" t="n"/>
      <c r="D243" s="31" t="n"/>
      <c r="E243" s="31" t="n"/>
      <c r="F243" s="31" t="n"/>
      <c r="G243" s="31" t="n"/>
      <c r="H243" s="49" t="n"/>
      <c r="I243" s="31" t="n"/>
      <c r="J243" s="49" t="n"/>
      <c r="K243" s="31" t="n"/>
      <c r="L243" s="49" t="n"/>
      <c r="M243" s="31" t="n"/>
      <c r="N243" s="33" t="n"/>
      <c r="O243" s="47">
        <f>IF($A243="","",IF(OR($G243&lt;&gt;"Canceled",NOT(ISNUMBER($H243)),NOT(ISNUMBER($J243))),"",($H243-$J243)*24))</f>
        <v/>
      </c>
      <c r="P243" s="28">
        <f>IF($A243="","",IF($G243&lt;&gt;"Canceled","",IF(NOT(ISNUMBER($O243)),"",IF($O243&lt;0,"Invalid timing",IF($O243&lt;24,"Same day: under 24 hours",IF($O243&lt;48,"1 day: 24 to under 48 hours",IF($O243&lt;168,"2–6 days: 48 to under 168 hours","7 or more days")))))))</f>
        <v/>
      </c>
      <c r="Q243" s="48">
        <f>IF($A243="","",IF(NOT(ISNUMBER($H243)),"",DATE(YEAR($H243),MONTH($H243),1)))</f>
        <v/>
      </c>
      <c r="R243" s="30">
        <f>IF($A243="","",IF($G243="Canceled",1,0))</f>
        <v/>
      </c>
      <c r="S243" s="30">
        <f>IF($A243="","",IF($G243="No-show",1,0))</f>
        <v/>
      </c>
      <c r="T243" s="30">
        <f>IF($A243="","",IF(AND($G243="Canceled",OR($K243&lt;&gt;"",ISNUMBER($L243))),1,0))</f>
        <v/>
      </c>
      <c r="U243" s="28">
        <f>IF($A243="","",IF(COUNTIF($A$6:$A$505,$A243)&gt;1,"Duplicate Appointment ID",IF($B243="","Clinic is required",IF($G243="","Appointment Status is required",IF(NOT(ISNUMBER($H243)),"Scheduled Start is required",IF(AND($G243="Canceled",$I243=""),"Cancellation Reason is required",IF(AND($G243="Canceled",NOT(ISNUMBER($J243))),"Canceled At is required",IF(AND($G243="Canceled",ISNUMBER($J243),ISNUMBER($H243),$J243&gt;$H243),"Canceled At is after Scheduled Start",IF(AND($G243&lt;&gt;"Canceled",OR($I243&lt;&gt;"",ISNUMBER($J243))),"Cancellation details entered for non-canceled status",IF(AND($K243&lt;&gt;"",NOT(ISNUMBER($L243))),"Rescheduled Start is required",IF(AND(ISNUMBER($L243),$K243=""),"Rescheduled Appointment ID is required",IF(AND($G243="Canceled",$M243=""),"Avoidable Cancellation review is required","")))))))))))</f>
        <v/>
      </c>
    </row>
    <row r="244">
      <c r="A244" s="24" t="n"/>
      <c r="B244" s="24" t="n"/>
      <c r="C244" s="24" t="n"/>
      <c r="D244" s="24" t="n"/>
      <c r="E244" s="24" t="n"/>
      <c r="F244" s="24" t="n"/>
      <c r="G244" s="24" t="n"/>
      <c r="H244" s="46" t="n"/>
      <c r="I244" s="24" t="n"/>
      <c r="J244" s="46" t="n"/>
      <c r="K244" s="24" t="n"/>
      <c r="L244" s="46" t="n"/>
      <c r="M244" s="24" t="n"/>
      <c r="N244" s="26" t="n"/>
      <c r="O244" s="47">
        <f>IF($A244="","",IF(OR($G244&lt;&gt;"Canceled",NOT(ISNUMBER($H244)),NOT(ISNUMBER($J244))),"",($H244-$J244)*24))</f>
        <v/>
      </c>
      <c r="P244" s="28">
        <f>IF($A244="","",IF($G244&lt;&gt;"Canceled","",IF(NOT(ISNUMBER($O244)),"",IF($O244&lt;0,"Invalid timing",IF($O244&lt;24,"Same day: under 24 hours",IF($O244&lt;48,"1 day: 24 to under 48 hours",IF($O244&lt;168,"2–6 days: 48 to under 168 hours","7 or more days")))))))</f>
        <v/>
      </c>
      <c r="Q244" s="48">
        <f>IF($A244="","",IF(NOT(ISNUMBER($H244)),"",DATE(YEAR($H244),MONTH($H244),1)))</f>
        <v/>
      </c>
      <c r="R244" s="30">
        <f>IF($A244="","",IF($G244="Canceled",1,0))</f>
        <v/>
      </c>
      <c r="S244" s="30">
        <f>IF($A244="","",IF($G244="No-show",1,0))</f>
        <v/>
      </c>
      <c r="T244" s="30">
        <f>IF($A244="","",IF(AND($G244="Canceled",OR($K244&lt;&gt;"",ISNUMBER($L244))),1,0))</f>
        <v/>
      </c>
      <c r="U244" s="28">
        <f>IF($A244="","",IF(COUNTIF($A$6:$A$505,$A244)&gt;1,"Duplicate Appointment ID",IF($B244="","Clinic is required",IF($G244="","Appointment Status is required",IF(NOT(ISNUMBER($H244)),"Scheduled Start is required",IF(AND($G244="Canceled",$I244=""),"Cancellation Reason is required",IF(AND($G244="Canceled",NOT(ISNUMBER($J244))),"Canceled At is required",IF(AND($G244="Canceled",ISNUMBER($J244),ISNUMBER($H244),$J244&gt;$H244),"Canceled At is after Scheduled Start",IF(AND($G244&lt;&gt;"Canceled",OR($I244&lt;&gt;"",ISNUMBER($J244))),"Cancellation details entered for non-canceled status",IF(AND($K244&lt;&gt;"",NOT(ISNUMBER($L244))),"Rescheduled Start is required",IF(AND(ISNUMBER($L244),$K244=""),"Rescheduled Appointment ID is required",IF(AND($G244="Canceled",$M244=""),"Avoidable Cancellation review is required","")))))))))))</f>
        <v/>
      </c>
    </row>
    <row r="245">
      <c r="A245" s="31" t="n"/>
      <c r="B245" s="31" t="n"/>
      <c r="C245" s="31" t="n"/>
      <c r="D245" s="31" t="n"/>
      <c r="E245" s="31" t="n"/>
      <c r="F245" s="31" t="n"/>
      <c r="G245" s="31" t="n"/>
      <c r="H245" s="49" t="n"/>
      <c r="I245" s="31" t="n"/>
      <c r="J245" s="49" t="n"/>
      <c r="K245" s="31" t="n"/>
      <c r="L245" s="49" t="n"/>
      <c r="M245" s="31" t="n"/>
      <c r="N245" s="33" t="n"/>
      <c r="O245" s="47">
        <f>IF($A245="","",IF(OR($G245&lt;&gt;"Canceled",NOT(ISNUMBER($H245)),NOT(ISNUMBER($J245))),"",($H245-$J245)*24))</f>
        <v/>
      </c>
      <c r="P245" s="28">
        <f>IF($A245="","",IF($G245&lt;&gt;"Canceled","",IF(NOT(ISNUMBER($O245)),"",IF($O245&lt;0,"Invalid timing",IF($O245&lt;24,"Same day: under 24 hours",IF($O245&lt;48,"1 day: 24 to under 48 hours",IF($O245&lt;168,"2–6 days: 48 to under 168 hours","7 or more days")))))))</f>
        <v/>
      </c>
      <c r="Q245" s="48">
        <f>IF($A245="","",IF(NOT(ISNUMBER($H245)),"",DATE(YEAR($H245),MONTH($H245),1)))</f>
        <v/>
      </c>
      <c r="R245" s="30">
        <f>IF($A245="","",IF($G245="Canceled",1,0))</f>
        <v/>
      </c>
      <c r="S245" s="30">
        <f>IF($A245="","",IF($G245="No-show",1,0))</f>
        <v/>
      </c>
      <c r="T245" s="30">
        <f>IF($A245="","",IF(AND($G245="Canceled",OR($K245&lt;&gt;"",ISNUMBER($L245))),1,0))</f>
        <v/>
      </c>
      <c r="U245" s="28">
        <f>IF($A245="","",IF(COUNTIF($A$6:$A$505,$A245)&gt;1,"Duplicate Appointment ID",IF($B245="","Clinic is required",IF($G245="","Appointment Status is required",IF(NOT(ISNUMBER($H245)),"Scheduled Start is required",IF(AND($G245="Canceled",$I245=""),"Cancellation Reason is required",IF(AND($G245="Canceled",NOT(ISNUMBER($J245))),"Canceled At is required",IF(AND($G245="Canceled",ISNUMBER($J245),ISNUMBER($H245),$J245&gt;$H245),"Canceled At is after Scheduled Start",IF(AND($G245&lt;&gt;"Canceled",OR($I245&lt;&gt;"",ISNUMBER($J245))),"Cancellation details entered for non-canceled status",IF(AND($K245&lt;&gt;"",NOT(ISNUMBER($L245))),"Rescheduled Start is required",IF(AND(ISNUMBER($L245),$K245=""),"Rescheduled Appointment ID is required",IF(AND($G245="Canceled",$M245=""),"Avoidable Cancellation review is required","")))))))))))</f>
        <v/>
      </c>
    </row>
    <row r="246">
      <c r="A246" s="24" t="n"/>
      <c r="B246" s="24" t="n"/>
      <c r="C246" s="24" t="n"/>
      <c r="D246" s="24" t="n"/>
      <c r="E246" s="24" t="n"/>
      <c r="F246" s="24" t="n"/>
      <c r="G246" s="24" t="n"/>
      <c r="H246" s="46" t="n"/>
      <c r="I246" s="24" t="n"/>
      <c r="J246" s="46" t="n"/>
      <c r="K246" s="24" t="n"/>
      <c r="L246" s="46" t="n"/>
      <c r="M246" s="24" t="n"/>
      <c r="N246" s="26" t="n"/>
      <c r="O246" s="47">
        <f>IF($A246="","",IF(OR($G246&lt;&gt;"Canceled",NOT(ISNUMBER($H246)),NOT(ISNUMBER($J246))),"",($H246-$J246)*24))</f>
        <v/>
      </c>
      <c r="P246" s="28">
        <f>IF($A246="","",IF($G246&lt;&gt;"Canceled","",IF(NOT(ISNUMBER($O246)),"",IF($O246&lt;0,"Invalid timing",IF($O246&lt;24,"Same day: under 24 hours",IF($O246&lt;48,"1 day: 24 to under 48 hours",IF($O246&lt;168,"2–6 days: 48 to under 168 hours","7 or more days")))))))</f>
        <v/>
      </c>
      <c r="Q246" s="48">
        <f>IF($A246="","",IF(NOT(ISNUMBER($H246)),"",DATE(YEAR($H246),MONTH($H246),1)))</f>
        <v/>
      </c>
      <c r="R246" s="30">
        <f>IF($A246="","",IF($G246="Canceled",1,0))</f>
        <v/>
      </c>
      <c r="S246" s="30">
        <f>IF($A246="","",IF($G246="No-show",1,0))</f>
        <v/>
      </c>
      <c r="T246" s="30">
        <f>IF($A246="","",IF(AND($G246="Canceled",OR($K246&lt;&gt;"",ISNUMBER($L246))),1,0))</f>
        <v/>
      </c>
      <c r="U246" s="28">
        <f>IF($A246="","",IF(COUNTIF($A$6:$A$505,$A246)&gt;1,"Duplicate Appointment ID",IF($B246="","Clinic is required",IF($G246="","Appointment Status is required",IF(NOT(ISNUMBER($H246)),"Scheduled Start is required",IF(AND($G246="Canceled",$I246=""),"Cancellation Reason is required",IF(AND($G246="Canceled",NOT(ISNUMBER($J246))),"Canceled At is required",IF(AND($G246="Canceled",ISNUMBER($J246),ISNUMBER($H246),$J246&gt;$H246),"Canceled At is after Scheduled Start",IF(AND($G246&lt;&gt;"Canceled",OR($I246&lt;&gt;"",ISNUMBER($J246))),"Cancellation details entered for non-canceled status",IF(AND($K246&lt;&gt;"",NOT(ISNUMBER($L246))),"Rescheduled Start is required",IF(AND(ISNUMBER($L246),$K246=""),"Rescheduled Appointment ID is required",IF(AND($G246="Canceled",$M246=""),"Avoidable Cancellation review is required","")))))))))))</f>
        <v/>
      </c>
    </row>
    <row r="247">
      <c r="A247" s="31" t="n"/>
      <c r="B247" s="31" t="n"/>
      <c r="C247" s="31" t="n"/>
      <c r="D247" s="31" t="n"/>
      <c r="E247" s="31" t="n"/>
      <c r="F247" s="31" t="n"/>
      <c r="G247" s="31" t="n"/>
      <c r="H247" s="49" t="n"/>
      <c r="I247" s="31" t="n"/>
      <c r="J247" s="49" t="n"/>
      <c r="K247" s="31" t="n"/>
      <c r="L247" s="49" t="n"/>
      <c r="M247" s="31" t="n"/>
      <c r="N247" s="33" t="n"/>
      <c r="O247" s="47">
        <f>IF($A247="","",IF(OR($G247&lt;&gt;"Canceled",NOT(ISNUMBER($H247)),NOT(ISNUMBER($J247))),"",($H247-$J247)*24))</f>
        <v/>
      </c>
      <c r="P247" s="28">
        <f>IF($A247="","",IF($G247&lt;&gt;"Canceled","",IF(NOT(ISNUMBER($O247)),"",IF($O247&lt;0,"Invalid timing",IF($O247&lt;24,"Same day: under 24 hours",IF($O247&lt;48,"1 day: 24 to under 48 hours",IF($O247&lt;168,"2–6 days: 48 to under 168 hours","7 or more days")))))))</f>
        <v/>
      </c>
      <c r="Q247" s="48">
        <f>IF($A247="","",IF(NOT(ISNUMBER($H247)),"",DATE(YEAR($H247),MONTH($H247),1)))</f>
        <v/>
      </c>
      <c r="R247" s="30">
        <f>IF($A247="","",IF($G247="Canceled",1,0))</f>
        <v/>
      </c>
      <c r="S247" s="30">
        <f>IF($A247="","",IF($G247="No-show",1,0))</f>
        <v/>
      </c>
      <c r="T247" s="30">
        <f>IF($A247="","",IF(AND($G247="Canceled",OR($K247&lt;&gt;"",ISNUMBER($L247))),1,0))</f>
        <v/>
      </c>
      <c r="U247" s="28">
        <f>IF($A247="","",IF(COUNTIF($A$6:$A$505,$A247)&gt;1,"Duplicate Appointment ID",IF($B247="","Clinic is required",IF($G247="","Appointment Status is required",IF(NOT(ISNUMBER($H247)),"Scheduled Start is required",IF(AND($G247="Canceled",$I247=""),"Cancellation Reason is required",IF(AND($G247="Canceled",NOT(ISNUMBER($J247))),"Canceled At is required",IF(AND($G247="Canceled",ISNUMBER($J247),ISNUMBER($H247),$J247&gt;$H247),"Canceled At is after Scheduled Start",IF(AND($G247&lt;&gt;"Canceled",OR($I247&lt;&gt;"",ISNUMBER($J247))),"Cancellation details entered for non-canceled status",IF(AND($K247&lt;&gt;"",NOT(ISNUMBER($L247))),"Rescheduled Start is required",IF(AND(ISNUMBER($L247),$K247=""),"Rescheduled Appointment ID is required",IF(AND($G247="Canceled",$M247=""),"Avoidable Cancellation review is required","")))))))))))</f>
        <v/>
      </c>
    </row>
    <row r="248">
      <c r="A248" s="24" t="n"/>
      <c r="B248" s="24" t="n"/>
      <c r="C248" s="24" t="n"/>
      <c r="D248" s="24" t="n"/>
      <c r="E248" s="24" t="n"/>
      <c r="F248" s="24" t="n"/>
      <c r="G248" s="24" t="n"/>
      <c r="H248" s="46" t="n"/>
      <c r="I248" s="24" t="n"/>
      <c r="J248" s="46" t="n"/>
      <c r="K248" s="24" t="n"/>
      <c r="L248" s="46" t="n"/>
      <c r="M248" s="24" t="n"/>
      <c r="N248" s="26" t="n"/>
      <c r="O248" s="47">
        <f>IF($A248="","",IF(OR($G248&lt;&gt;"Canceled",NOT(ISNUMBER($H248)),NOT(ISNUMBER($J248))),"",($H248-$J248)*24))</f>
        <v/>
      </c>
      <c r="P248" s="28">
        <f>IF($A248="","",IF($G248&lt;&gt;"Canceled","",IF(NOT(ISNUMBER($O248)),"",IF($O248&lt;0,"Invalid timing",IF($O248&lt;24,"Same day: under 24 hours",IF($O248&lt;48,"1 day: 24 to under 48 hours",IF($O248&lt;168,"2–6 days: 48 to under 168 hours","7 or more days")))))))</f>
        <v/>
      </c>
      <c r="Q248" s="48">
        <f>IF($A248="","",IF(NOT(ISNUMBER($H248)),"",DATE(YEAR($H248),MONTH($H248),1)))</f>
        <v/>
      </c>
      <c r="R248" s="30">
        <f>IF($A248="","",IF($G248="Canceled",1,0))</f>
        <v/>
      </c>
      <c r="S248" s="30">
        <f>IF($A248="","",IF($G248="No-show",1,0))</f>
        <v/>
      </c>
      <c r="T248" s="30">
        <f>IF($A248="","",IF(AND($G248="Canceled",OR($K248&lt;&gt;"",ISNUMBER($L248))),1,0))</f>
        <v/>
      </c>
      <c r="U248" s="28">
        <f>IF($A248="","",IF(COUNTIF($A$6:$A$505,$A248)&gt;1,"Duplicate Appointment ID",IF($B248="","Clinic is required",IF($G248="","Appointment Status is required",IF(NOT(ISNUMBER($H248)),"Scheduled Start is required",IF(AND($G248="Canceled",$I248=""),"Cancellation Reason is required",IF(AND($G248="Canceled",NOT(ISNUMBER($J248))),"Canceled At is required",IF(AND($G248="Canceled",ISNUMBER($J248),ISNUMBER($H248),$J248&gt;$H248),"Canceled At is after Scheduled Start",IF(AND($G248&lt;&gt;"Canceled",OR($I248&lt;&gt;"",ISNUMBER($J248))),"Cancellation details entered for non-canceled status",IF(AND($K248&lt;&gt;"",NOT(ISNUMBER($L248))),"Rescheduled Start is required",IF(AND(ISNUMBER($L248),$K248=""),"Rescheduled Appointment ID is required",IF(AND($G248="Canceled",$M248=""),"Avoidable Cancellation review is required","")))))))))))</f>
        <v/>
      </c>
    </row>
    <row r="249">
      <c r="A249" s="31" t="n"/>
      <c r="B249" s="31" t="n"/>
      <c r="C249" s="31" t="n"/>
      <c r="D249" s="31" t="n"/>
      <c r="E249" s="31" t="n"/>
      <c r="F249" s="31" t="n"/>
      <c r="G249" s="31" t="n"/>
      <c r="H249" s="49" t="n"/>
      <c r="I249" s="31" t="n"/>
      <c r="J249" s="49" t="n"/>
      <c r="K249" s="31" t="n"/>
      <c r="L249" s="49" t="n"/>
      <c r="M249" s="31" t="n"/>
      <c r="N249" s="33" t="n"/>
      <c r="O249" s="47">
        <f>IF($A249="","",IF(OR($G249&lt;&gt;"Canceled",NOT(ISNUMBER($H249)),NOT(ISNUMBER($J249))),"",($H249-$J249)*24))</f>
        <v/>
      </c>
      <c r="P249" s="28">
        <f>IF($A249="","",IF($G249&lt;&gt;"Canceled","",IF(NOT(ISNUMBER($O249)),"",IF($O249&lt;0,"Invalid timing",IF($O249&lt;24,"Same day: under 24 hours",IF($O249&lt;48,"1 day: 24 to under 48 hours",IF($O249&lt;168,"2–6 days: 48 to under 168 hours","7 or more days")))))))</f>
        <v/>
      </c>
      <c r="Q249" s="48">
        <f>IF($A249="","",IF(NOT(ISNUMBER($H249)),"",DATE(YEAR($H249),MONTH($H249),1)))</f>
        <v/>
      </c>
      <c r="R249" s="30">
        <f>IF($A249="","",IF($G249="Canceled",1,0))</f>
        <v/>
      </c>
      <c r="S249" s="30">
        <f>IF($A249="","",IF($G249="No-show",1,0))</f>
        <v/>
      </c>
      <c r="T249" s="30">
        <f>IF($A249="","",IF(AND($G249="Canceled",OR($K249&lt;&gt;"",ISNUMBER($L249))),1,0))</f>
        <v/>
      </c>
      <c r="U249" s="28">
        <f>IF($A249="","",IF(COUNTIF($A$6:$A$505,$A249)&gt;1,"Duplicate Appointment ID",IF($B249="","Clinic is required",IF($G249="","Appointment Status is required",IF(NOT(ISNUMBER($H249)),"Scheduled Start is required",IF(AND($G249="Canceled",$I249=""),"Cancellation Reason is required",IF(AND($G249="Canceled",NOT(ISNUMBER($J249))),"Canceled At is required",IF(AND($G249="Canceled",ISNUMBER($J249),ISNUMBER($H249),$J249&gt;$H249),"Canceled At is after Scheduled Start",IF(AND($G249&lt;&gt;"Canceled",OR($I249&lt;&gt;"",ISNUMBER($J249))),"Cancellation details entered for non-canceled status",IF(AND($K249&lt;&gt;"",NOT(ISNUMBER($L249))),"Rescheduled Start is required",IF(AND(ISNUMBER($L249),$K249=""),"Rescheduled Appointment ID is required",IF(AND($G249="Canceled",$M249=""),"Avoidable Cancellation review is required","")))))))))))</f>
        <v/>
      </c>
    </row>
    <row r="250">
      <c r="A250" s="24" t="n"/>
      <c r="B250" s="24" t="n"/>
      <c r="C250" s="24" t="n"/>
      <c r="D250" s="24" t="n"/>
      <c r="E250" s="24" t="n"/>
      <c r="F250" s="24" t="n"/>
      <c r="G250" s="24" t="n"/>
      <c r="H250" s="46" t="n"/>
      <c r="I250" s="24" t="n"/>
      <c r="J250" s="46" t="n"/>
      <c r="K250" s="24" t="n"/>
      <c r="L250" s="46" t="n"/>
      <c r="M250" s="24" t="n"/>
      <c r="N250" s="26" t="n"/>
      <c r="O250" s="47">
        <f>IF($A250="","",IF(OR($G250&lt;&gt;"Canceled",NOT(ISNUMBER($H250)),NOT(ISNUMBER($J250))),"",($H250-$J250)*24))</f>
        <v/>
      </c>
      <c r="P250" s="28">
        <f>IF($A250="","",IF($G250&lt;&gt;"Canceled","",IF(NOT(ISNUMBER($O250)),"",IF($O250&lt;0,"Invalid timing",IF($O250&lt;24,"Same day: under 24 hours",IF($O250&lt;48,"1 day: 24 to under 48 hours",IF($O250&lt;168,"2–6 days: 48 to under 168 hours","7 or more days")))))))</f>
        <v/>
      </c>
      <c r="Q250" s="48">
        <f>IF($A250="","",IF(NOT(ISNUMBER($H250)),"",DATE(YEAR($H250),MONTH($H250),1)))</f>
        <v/>
      </c>
      <c r="R250" s="30">
        <f>IF($A250="","",IF($G250="Canceled",1,0))</f>
        <v/>
      </c>
      <c r="S250" s="30">
        <f>IF($A250="","",IF($G250="No-show",1,0))</f>
        <v/>
      </c>
      <c r="T250" s="30">
        <f>IF($A250="","",IF(AND($G250="Canceled",OR($K250&lt;&gt;"",ISNUMBER($L250))),1,0))</f>
        <v/>
      </c>
      <c r="U250" s="28">
        <f>IF($A250="","",IF(COUNTIF($A$6:$A$505,$A250)&gt;1,"Duplicate Appointment ID",IF($B250="","Clinic is required",IF($G250="","Appointment Status is required",IF(NOT(ISNUMBER($H250)),"Scheduled Start is required",IF(AND($G250="Canceled",$I250=""),"Cancellation Reason is required",IF(AND($G250="Canceled",NOT(ISNUMBER($J250))),"Canceled At is required",IF(AND($G250="Canceled",ISNUMBER($J250),ISNUMBER($H250),$J250&gt;$H250),"Canceled At is after Scheduled Start",IF(AND($G250&lt;&gt;"Canceled",OR($I250&lt;&gt;"",ISNUMBER($J250))),"Cancellation details entered for non-canceled status",IF(AND($K250&lt;&gt;"",NOT(ISNUMBER($L250))),"Rescheduled Start is required",IF(AND(ISNUMBER($L250),$K250=""),"Rescheduled Appointment ID is required",IF(AND($G250="Canceled",$M250=""),"Avoidable Cancellation review is required","")))))))))))</f>
        <v/>
      </c>
    </row>
    <row r="251">
      <c r="A251" s="31" t="n"/>
      <c r="B251" s="31" t="n"/>
      <c r="C251" s="31" t="n"/>
      <c r="D251" s="31" t="n"/>
      <c r="E251" s="31" t="n"/>
      <c r="F251" s="31" t="n"/>
      <c r="G251" s="31" t="n"/>
      <c r="H251" s="49" t="n"/>
      <c r="I251" s="31" t="n"/>
      <c r="J251" s="49" t="n"/>
      <c r="K251" s="31" t="n"/>
      <c r="L251" s="49" t="n"/>
      <c r="M251" s="31" t="n"/>
      <c r="N251" s="33" t="n"/>
      <c r="O251" s="47">
        <f>IF($A251="","",IF(OR($G251&lt;&gt;"Canceled",NOT(ISNUMBER($H251)),NOT(ISNUMBER($J251))),"",($H251-$J251)*24))</f>
        <v/>
      </c>
      <c r="P251" s="28">
        <f>IF($A251="","",IF($G251&lt;&gt;"Canceled","",IF(NOT(ISNUMBER($O251)),"",IF($O251&lt;0,"Invalid timing",IF($O251&lt;24,"Same day: under 24 hours",IF($O251&lt;48,"1 day: 24 to under 48 hours",IF($O251&lt;168,"2–6 days: 48 to under 168 hours","7 or more days")))))))</f>
        <v/>
      </c>
      <c r="Q251" s="48">
        <f>IF($A251="","",IF(NOT(ISNUMBER($H251)),"",DATE(YEAR($H251),MONTH($H251),1)))</f>
        <v/>
      </c>
      <c r="R251" s="30">
        <f>IF($A251="","",IF($G251="Canceled",1,0))</f>
        <v/>
      </c>
      <c r="S251" s="30">
        <f>IF($A251="","",IF($G251="No-show",1,0))</f>
        <v/>
      </c>
      <c r="T251" s="30">
        <f>IF($A251="","",IF(AND($G251="Canceled",OR($K251&lt;&gt;"",ISNUMBER($L251))),1,0))</f>
        <v/>
      </c>
      <c r="U251" s="28">
        <f>IF($A251="","",IF(COUNTIF($A$6:$A$505,$A251)&gt;1,"Duplicate Appointment ID",IF($B251="","Clinic is required",IF($G251="","Appointment Status is required",IF(NOT(ISNUMBER($H251)),"Scheduled Start is required",IF(AND($G251="Canceled",$I251=""),"Cancellation Reason is required",IF(AND($G251="Canceled",NOT(ISNUMBER($J251))),"Canceled At is required",IF(AND($G251="Canceled",ISNUMBER($J251),ISNUMBER($H251),$J251&gt;$H251),"Canceled At is after Scheduled Start",IF(AND($G251&lt;&gt;"Canceled",OR($I251&lt;&gt;"",ISNUMBER($J251))),"Cancellation details entered for non-canceled status",IF(AND($K251&lt;&gt;"",NOT(ISNUMBER($L251))),"Rescheduled Start is required",IF(AND(ISNUMBER($L251),$K251=""),"Rescheduled Appointment ID is required",IF(AND($G251="Canceled",$M251=""),"Avoidable Cancellation review is required","")))))))))))</f>
        <v/>
      </c>
    </row>
    <row r="252">
      <c r="A252" s="24" t="n"/>
      <c r="B252" s="24" t="n"/>
      <c r="C252" s="24" t="n"/>
      <c r="D252" s="24" t="n"/>
      <c r="E252" s="24" t="n"/>
      <c r="F252" s="24" t="n"/>
      <c r="G252" s="24" t="n"/>
      <c r="H252" s="46" t="n"/>
      <c r="I252" s="24" t="n"/>
      <c r="J252" s="46" t="n"/>
      <c r="K252" s="24" t="n"/>
      <c r="L252" s="46" t="n"/>
      <c r="M252" s="24" t="n"/>
      <c r="N252" s="26" t="n"/>
      <c r="O252" s="47">
        <f>IF($A252="","",IF(OR($G252&lt;&gt;"Canceled",NOT(ISNUMBER($H252)),NOT(ISNUMBER($J252))),"",($H252-$J252)*24))</f>
        <v/>
      </c>
      <c r="P252" s="28">
        <f>IF($A252="","",IF($G252&lt;&gt;"Canceled","",IF(NOT(ISNUMBER($O252)),"",IF($O252&lt;0,"Invalid timing",IF($O252&lt;24,"Same day: under 24 hours",IF($O252&lt;48,"1 day: 24 to under 48 hours",IF($O252&lt;168,"2–6 days: 48 to under 168 hours","7 or more days")))))))</f>
        <v/>
      </c>
      <c r="Q252" s="48">
        <f>IF($A252="","",IF(NOT(ISNUMBER($H252)),"",DATE(YEAR($H252),MONTH($H252),1)))</f>
        <v/>
      </c>
      <c r="R252" s="30">
        <f>IF($A252="","",IF($G252="Canceled",1,0))</f>
        <v/>
      </c>
      <c r="S252" s="30">
        <f>IF($A252="","",IF($G252="No-show",1,0))</f>
        <v/>
      </c>
      <c r="T252" s="30">
        <f>IF($A252="","",IF(AND($G252="Canceled",OR($K252&lt;&gt;"",ISNUMBER($L252))),1,0))</f>
        <v/>
      </c>
      <c r="U252" s="28">
        <f>IF($A252="","",IF(COUNTIF($A$6:$A$505,$A252)&gt;1,"Duplicate Appointment ID",IF($B252="","Clinic is required",IF($G252="","Appointment Status is required",IF(NOT(ISNUMBER($H252)),"Scheduled Start is required",IF(AND($G252="Canceled",$I252=""),"Cancellation Reason is required",IF(AND($G252="Canceled",NOT(ISNUMBER($J252))),"Canceled At is required",IF(AND($G252="Canceled",ISNUMBER($J252),ISNUMBER($H252),$J252&gt;$H252),"Canceled At is after Scheduled Start",IF(AND($G252&lt;&gt;"Canceled",OR($I252&lt;&gt;"",ISNUMBER($J252))),"Cancellation details entered for non-canceled status",IF(AND($K252&lt;&gt;"",NOT(ISNUMBER($L252))),"Rescheduled Start is required",IF(AND(ISNUMBER($L252),$K252=""),"Rescheduled Appointment ID is required",IF(AND($G252="Canceled",$M252=""),"Avoidable Cancellation review is required","")))))))))))</f>
        <v/>
      </c>
    </row>
    <row r="253">
      <c r="A253" s="31" t="n"/>
      <c r="B253" s="31" t="n"/>
      <c r="C253" s="31" t="n"/>
      <c r="D253" s="31" t="n"/>
      <c r="E253" s="31" t="n"/>
      <c r="F253" s="31" t="n"/>
      <c r="G253" s="31" t="n"/>
      <c r="H253" s="49" t="n"/>
      <c r="I253" s="31" t="n"/>
      <c r="J253" s="49" t="n"/>
      <c r="K253" s="31" t="n"/>
      <c r="L253" s="49" t="n"/>
      <c r="M253" s="31" t="n"/>
      <c r="N253" s="33" t="n"/>
      <c r="O253" s="47">
        <f>IF($A253="","",IF(OR($G253&lt;&gt;"Canceled",NOT(ISNUMBER($H253)),NOT(ISNUMBER($J253))),"",($H253-$J253)*24))</f>
        <v/>
      </c>
      <c r="P253" s="28">
        <f>IF($A253="","",IF($G253&lt;&gt;"Canceled","",IF(NOT(ISNUMBER($O253)),"",IF($O253&lt;0,"Invalid timing",IF($O253&lt;24,"Same day: under 24 hours",IF($O253&lt;48,"1 day: 24 to under 48 hours",IF($O253&lt;168,"2–6 days: 48 to under 168 hours","7 or more days")))))))</f>
        <v/>
      </c>
      <c r="Q253" s="48">
        <f>IF($A253="","",IF(NOT(ISNUMBER($H253)),"",DATE(YEAR($H253),MONTH($H253),1)))</f>
        <v/>
      </c>
      <c r="R253" s="30">
        <f>IF($A253="","",IF($G253="Canceled",1,0))</f>
        <v/>
      </c>
      <c r="S253" s="30">
        <f>IF($A253="","",IF($G253="No-show",1,0))</f>
        <v/>
      </c>
      <c r="T253" s="30">
        <f>IF($A253="","",IF(AND($G253="Canceled",OR($K253&lt;&gt;"",ISNUMBER($L253))),1,0))</f>
        <v/>
      </c>
      <c r="U253" s="28">
        <f>IF($A253="","",IF(COUNTIF($A$6:$A$505,$A253)&gt;1,"Duplicate Appointment ID",IF($B253="","Clinic is required",IF($G253="","Appointment Status is required",IF(NOT(ISNUMBER($H253)),"Scheduled Start is required",IF(AND($G253="Canceled",$I253=""),"Cancellation Reason is required",IF(AND($G253="Canceled",NOT(ISNUMBER($J253))),"Canceled At is required",IF(AND($G253="Canceled",ISNUMBER($J253),ISNUMBER($H253),$J253&gt;$H253),"Canceled At is after Scheduled Start",IF(AND($G253&lt;&gt;"Canceled",OR($I253&lt;&gt;"",ISNUMBER($J253))),"Cancellation details entered for non-canceled status",IF(AND($K253&lt;&gt;"",NOT(ISNUMBER($L253))),"Rescheduled Start is required",IF(AND(ISNUMBER($L253),$K253=""),"Rescheduled Appointment ID is required",IF(AND($G253="Canceled",$M253=""),"Avoidable Cancellation review is required","")))))))))))</f>
        <v/>
      </c>
    </row>
    <row r="254">
      <c r="A254" s="24" t="n"/>
      <c r="B254" s="24" t="n"/>
      <c r="C254" s="24" t="n"/>
      <c r="D254" s="24" t="n"/>
      <c r="E254" s="24" t="n"/>
      <c r="F254" s="24" t="n"/>
      <c r="G254" s="24" t="n"/>
      <c r="H254" s="46" t="n"/>
      <c r="I254" s="24" t="n"/>
      <c r="J254" s="46" t="n"/>
      <c r="K254" s="24" t="n"/>
      <c r="L254" s="46" t="n"/>
      <c r="M254" s="24" t="n"/>
      <c r="N254" s="26" t="n"/>
      <c r="O254" s="47">
        <f>IF($A254="","",IF(OR($G254&lt;&gt;"Canceled",NOT(ISNUMBER($H254)),NOT(ISNUMBER($J254))),"",($H254-$J254)*24))</f>
        <v/>
      </c>
      <c r="P254" s="28">
        <f>IF($A254="","",IF($G254&lt;&gt;"Canceled","",IF(NOT(ISNUMBER($O254)),"",IF($O254&lt;0,"Invalid timing",IF($O254&lt;24,"Same day: under 24 hours",IF($O254&lt;48,"1 day: 24 to under 48 hours",IF($O254&lt;168,"2–6 days: 48 to under 168 hours","7 or more days")))))))</f>
        <v/>
      </c>
      <c r="Q254" s="48">
        <f>IF($A254="","",IF(NOT(ISNUMBER($H254)),"",DATE(YEAR($H254),MONTH($H254),1)))</f>
        <v/>
      </c>
      <c r="R254" s="30">
        <f>IF($A254="","",IF($G254="Canceled",1,0))</f>
        <v/>
      </c>
      <c r="S254" s="30">
        <f>IF($A254="","",IF($G254="No-show",1,0))</f>
        <v/>
      </c>
      <c r="T254" s="30">
        <f>IF($A254="","",IF(AND($G254="Canceled",OR($K254&lt;&gt;"",ISNUMBER($L254))),1,0))</f>
        <v/>
      </c>
      <c r="U254" s="28">
        <f>IF($A254="","",IF(COUNTIF($A$6:$A$505,$A254)&gt;1,"Duplicate Appointment ID",IF($B254="","Clinic is required",IF($G254="","Appointment Status is required",IF(NOT(ISNUMBER($H254)),"Scheduled Start is required",IF(AND($G254="Canceled",$I254=""),"Cancellation Reason is required",IF(AND($G254="Canceled",NOT(ISNUMBER($J254))),"Canceled At is required",IF(AND($G254="Canceled",ISNUMBER($J254),ISNUMBER($H254),$J254&gt;$H254),"Canceled At is after Scheduled Start",IF(AND($G254&lt;&gt;"Canceled",OR($I254&lt;&gt;"",ISNUMBER($J254))),"Cancellation details entered for non-canceled status",IF(AND($K254&lt;&gt;"",NOT(ISNUMBER($L254))),"Rescheduled Start is required",IF(AND(ISNUMBER($L254),$K254=""),"Rescheduled Appointment ID is required",IF(AND($G254="Canceled",$M254=""),"Avoidable Cancellation review is required","")))))))))))</f>
        <v/>
      </c>
    </row>
    <row r="255">
      <c r="A255" s="31" t="n"/>
      <c r="B255" s="31" t="n"/>
      <c r="C255" s="31" t="n"/>
      <c r="D255" s="31" t="n"/>
      <c r="E255" s="31" t="n"/>
      <c r="F255" s="31" t="n"/>
      <c r="G255" s="31" t="n"/>
      <c r="H255" s="49" t="n"/>
      <c r="I255" s="31" t="n"/>
      <c r="J255" s="49" t="n"/>
      <c r="K255" s="31" t="n"/>
      <c r="L255" s="49" t="n"/>
      <c r="M255" s="31" t="n"/>
      <c r="N255" s="33" t="n"/>
      <c r="O255" s="47">
        <f>IF($A255="","",IF(OR($G255&lt;&gt;"Canceled",NOT(ISNUMBER($H255)),NOT(ISNUMBER($J255))),"",($H255-$J255)*24))</f>
        <v/>
      </c>
      <c r="P255" s="28">
        <f>IF($A255="","",IF($G255&lt;&gt;"Canceled","",IF(NOT(ISNUMBER($O255)),"",IF($O255&lt;0,"Invalid timing",IF($O255&lt;24,"Same day: under 24 hours",IF($O255&lt;48,"1 day: 24 to under 48 hours",IF($O255&lt;168,"2–6 days: 48 to under 168 hours","7 or more days")))))))</f>
        <v/>
      </c>
      <c r="Q255" s="48">
        <f>IF($A255="","",IF(NOT(ISNUMBER($H255)),"",DATE(YEAR($H255),MONTH($H255),1)))</f>
        <v/>
      </c>
      <c r="R255" s="30">
        <f>IF($A255="","",IF($G255="Canceled",1,0))</f>
        <v/>
      </c>
      <c r="S255" s="30">
        <f>IF($A255="","",IF($G255="No-show",1,0))</f>
        <v/>
      </c>
      <c r="T255" s="30">
        <f>IF($A255="","",IF(AND($G255="Canceled",OR($K255&lt;&gt;"",ISNUMBER($L255))),1,0))</f>
        <v/>
      </c>
      <c r="U255" s="28">
        <f>IF($A255="","",IF(COUNTIF($A$6:$A$505,$A255)&gt;1,"Duplicate Appointment ID",IF($B255="","Clinic is required",IF($G255="","Appointment Status is required",IF(NOT(ISNUMBER($H255)),"Scheduled Start is required",IF(AND($G255="Canceled",$I255=""),"Cancellation Reason is required",IF(AND($G255="Canceled",NOT(ISNUMBER($J255))),"Canceled At is required",IF(AND($G255="Canceled",ISNUMBER($J255),ISNUMBER($H255),$J255&gt;$H255),"Canceled At is after Scheduled Start",IF(AND($G255&lt;&gt;"Canceled",OR($I255&lt;&gt;"",ISNUMBER($J255))),"Cancellation details entered for non-canceled status",IF(AND($K255&lt;&gt;"",NOT(ISNUMBER($L255))),"Rescheduled Start is required",IF(AND(ISNUMBER($L255),$K255=""),"Rescheduled Appointment ID is required",IF(AND($G255="Canceled",$M255=""),"Avoidable Cancellation review is required","")))))))))))</f>
        <v/>
      </c>
    </row>
    <row r="256">
      <c r="A256" s="24" t="n"/>
      <c r="B256" s="24" t="n"/>
      <c r="C256" s="24" t="n"/>
      <c r="D256" s="24" t="n"/>
      <c r="E256" s="24" t="n"/>
      <c r="F256" s="24" t="n"/>
      <c r="G256" s="24" t="n"/>
      <c r="H256" s="46" t="n"/>
      <c r="I256" s="24" t="n"/>
      <c r="J256" s="46" t="n"/>
      <c r="K256" s="24" t="n"/>
      <c r="L256" s="46" t="n"/>
      <c r="M256" s="24" t="n"/>
      <c r="N256" s="26" t="n"/>
      <c r="O256" s="47">
        <f>IF($A256="","",IF(OR($G256&lt;&gt;"Canceled",NOT(ISNUMBER($H256)),NOT(ISNUMBER($J256))),"",($H256-$J256)*24))</f>
        <v/>
      </c>
      <c r="P256" s="28">
        <f>IF($A256="","",IF($G256&lt;&gt;"Canceled","",IF(NOT(ISNUMBER($O256)),"",IF($O256&lt;0,"Invalid timing",IF($O256&lt;24,"Same day: under 24 hours",IF($O256&lt;48,"1 day: 24 to under 48 hours",IF($O256&lt;168,"2–6 days: 48 to under 168 hours","7 or more days")))))))</f>
        <v/>
      </c>
      <c r="Q256" s="48">
        <f>IF($A256="","",IF(NOT(ISNUMBER($H256)),"",DATE(YEAR($H256),MONTH($H256),1)))</f>
        <v/>
      </c>
      <c r="R256" s="30">
        <f>IF($A256="","",IF($G256="Canceled",1,0))</f>
        <v/>
      </c>
      <c r="S256" s="30">
        <f>IF($A256="","",IF($G256="No-show",1,0))</f>
        <v/>
      </c>
      <c r="T256" s="30">
        <f>IF($A256="","",IF(AND($G256="Canceled",OR($K256&lt;&gt;"",ISNUMBER($L256))),1,0))</f>
        <v/>
      </c>
      <c r="U256" s="28">
        <f>IF($A256="","",IF(COUNTIF($A$6:$A$505,$A256)&gt;1,"Duplicate Appointment ID",IF($B256="","Clinic is required",IF($G256="","Appointment Status is required",IF(NOT(ISNUMBER($H256)),"Scheduled Start is required",IF(AND($G256="Canceled",$I256=""),"Cancellation Reason is required",IF(AND($G256="Canceled",NOT(ISNUMBER($J256))),"Canceled At is required",IF(AND($G256="Canceled",ISNUMBER($J256),ISNUMBER($H256),$J256&gt;$H256),"Canceled At is after Scheduled Start",IF(AND($G256&lt;&gt;"Canceled",OR($I256&lt;&gt;"",ISNUMBER($J256))),"Cancellation details entered for non-canceled status",IF(AND($K256&lt;&gt;"",NOT(ISNUMBER($L256))),"Rescheduled Start is required",IF(AND(ISNUMBER($L256),$K256=""),"Rescheduled Appointment ID is required",IF(AND($G256="Canceled",$M256=""),"Avoidable Cancellation review is required","")))))))))))</f>
        <v/>
      </c>
    </row>
    <row r="257">
      <c r="A257" s="31" t="n"/>
      <c r="B257" s="31" t="n"/>
      <c r="C257" s="31" t="n"/>
      <c r="D257" s="31" t="n"/>
      <c r="E257" s="31" t="n"/>
      <c r="F257" s="31" t="n"/>
      <c r="G257" s="31" t="n"/>
      <c r="H257" s="49" t="n"/>
      <c r="I257" s="31" t="n"/>
      <c r="J257" s="49" t="n"/>
      <c r="K257" s="31" t="n"/>
      <c r="L257" s="49" t="n"/>
      <c r="M257" s="31" t="n"/>
      <c r="N257" s="33" t="n"/>
      <c r="O257" s="47">
        <f>IF($A257="","",IF(OR($G257&lt;&gt;"Canceled",NOT(ISNUMBER($H257)),NOT(ISNUMBER($J257))),"",($H257-$J257)*24))</f>
        <v/>
      </c>
      <c r="P257" s="28">
        <f>IF($A257="","",IF($G257&lt;&gt;"Canceled","",IF(NOT(ISNUMBER($O257)),"",IF($O257&lt;0,"Invalid timing",IF($O257&lt;24,"Same day: under 24 hours",IF($O257&lt;48,"1 day: 24 to under 48 hours",IF($O257&lt;168,"2–6 days: 48 to under 168 hours","7 or more days")))))))</f>
        <v/>
      </c>
      <c r="Q257" s="48">
        <f>IF($A257="","",IF(NOT(ISNUMBER($H257)),"",DATE(YEAR($H257),MONTH($H257),1)))</f>
        <v/>
      </c>
      <c r="R257" s="30">
        <f>IF($A257="","",IF($G257="Canceled",1,0))</f>
        <v/>
      </c>
      <c r="S257" s="30">
        <f>IF($A257="","",IF($G257="No-show",1,0))</f>
        <v/>
      </c>
      <c r="T257" s="30">
        <f>IF($A257="","",IF(AND($G257="Canceled",OR($K257&lt;&gt;"",ISNUMBER($L257))),1,0))</f>
        <v/>
      </c>
      <c r="U257" s="28">
        <f>IF($A257="","",IF(COUNTIF($A$6:$A$505,$A257)&gt;1,"Duplicate Appointment ID",IF($B257="","Clinic is required",IF($G257="","Appointment Status is required",IF(NOT(ISNUMBER($H257)),"Scheduled Start is required",IF(AND($G257="Canceled",$I257=""),"Cancellation Reason is required",IF(AND($G257="Canceled",NOT(ISNUMBER($J257))),"Canceled At is required",IF(AND($G257="Canceled",ISNUMBER($J257),ISNUMBER($H257),$J257&gt;$H257),"Canceled At is after Scheduled Start",IF(AND($G257&lt;&gt;"Canceled",OR($I257&lt;&gt;"",ISNUMBER($J257))),"Cancellation details entered for non-canceled status",IF(AND($K257&lt;&gt;"",NOT(ISNUMBER($L257))),"Rescheduled Start is required",IF(AND(ISNUMBER($L257),$K257=""),"Rescheduled Appointment ID is required",IF(AND($G257="Canceled",$M257=""),"Avoidable Cancellation review is required","")))))))))))</f>
        <v/>
      </c>
    </row>
    <row r="258">
      <c r="A258" s="24" t="n"/>
      <c r="B258" s="24" t="n"/>
      <c r="C258" s="24" t="n"/>
      <c r="D258" s="24" t="n"/>
      <c r="E258" s="24" t="n"/>
      <c r="F258" s="24" t="n"/>
      <c r="G258" s="24" t="n"/>
      <c r="H258" s="46" t="n"/>
      <c r="I258" s="24" t="n"/>
      <c r="J258" s="46" t="n"/>
      <c r="K258" s="24" t="n"/>
      <c r="L258" s="46" t="n"/>
      <c r="M258" s="24" t="n"/>
      <c r="N258" s="26" t="n"/>
      <c r="O258" s="47">
        <f>IF($A258="","",IF(OR($G258&lt;&gt;"Canceled",NOT(ISNUMBER($H258)),NOT(ISNUMBER($J258))),"",($H258-$J258)*24))</f>
        <v/>
      </c>
      <c r="P258" s="28">
        <f>IF($A258="","",IF($G258&lt;&gt;"Canceled","",IF(NOT(ISNUMBER($O258)),"",IF($O258&lt;0,"Invalid timing",IF($O258&lt;24,"Same day: under 24 hours",IF($O258&lt;48,"1 day: 24 to under 48 hours",IF($O258&lt;168,"2–6 days: 48 to under 168 hours","7 or more days")))))))</f>
        <v/>
      </c>
      <c r="Q258" s="48">
        <f>IF($A258="","",IF(NOT(ISNUMBER($H258)),"",DATE(YEAR($H258),MONTH($H258),1)))</f>
        <v/>
      </c>
      <c r="R258" s="30">
        <f>IF($A258="","",IF($G258="Canceled",1,0))</f>
        <v/>
      </c>
      <c r="S258" s="30">
        <f>IF($A258="","",IF($G258="No-show",1,0))</f>
        <v/>
      </c>
      <c r="T258" s="30">
        <f>IF($A258="","",IF(AND($G258="Canceled",OR($K258&lt;&gt;"",ISNUMBER($L258))),1,0))</f>
        <v/>
      </c>
      <c r="U258" s="28">
        <f>IF($A258="","",IF(COUNTIF($A$6:$A$505,$A258)&gt;1,"Duplicate Appointment ID",IF($B258="","Clinic is required",IF($G258="","Appointment Status is required",IF(NOT(ISNUMBER($H258)),"Scheduled Start is required",IF(AND($G258="Canceled",$I258=""),"Cancellation Reason is required",IF(AND($G258="Canceled",NOT(ISNUMBER($J258))),"Canceled At is required",IF(AND($G258="Canceled",ISNUMBER($J258),ISNUMBER($H258),$J258&gt;$H258),"Canceled At is after Scheduled Start",IF(AND($G258&lt;&gt;"Canceled",OR($I258&lt;&gt;"",ISNUMBER($J258))),"Cancellation details entered for non-canceled status",IF(AND($K258&lt;&gt;"",NOT(ISNUMBER($L258))),"Rescheduled Start is required",IF(AND(ISNUMBER($L258),$K258=""),"Rescheduled Appointment ID is required",IF(AND($G258="Canceled",$M258=""),"Avoidable Cancellation review is required","")))))))))))</f>
        <v/>
      </c>
    </row>
    <row r="259">
      <c r="A259" s="31" t="n"/>
      <c r="B259" s="31" t="n"/>
      <c r="C259" s="31" t="n"/>
      <c r="D259" s="31" t="n"/>
      <c r="E259" s="31" t="n"/>
      <c r="F259" s="31" t="n"/>
      <c r="G259" s="31" t="n"/>
      <c r="H259" s="49" t="n"/>
      <c r="I259" s="31" t="n"/>
      <c r="J259" s="49" t="n"/>
      <c r="K259" s="31" t="n"/>
      <c r="L259" s="49" t="n"/>
      <c r="M259" s="31" t="n"/>
      <c r="N259" s="33" t="n"/>
      <c r="O259" s="47">
        <f>IF($A259="","",IF(OR($G259&lt;&gt;"Canceled",NOT(ISNUMBER($H259)),NOT(ISNUMBER($J259))),"",($H259-$J259)*24))</f>
        <v/>
      </c>
      <c r="P259" s="28">
        <f>IF($A259="","",IF($G259&lt;&gt;"Canceled","",IF(NOT(ISNUMBER($O259)),"",IF($O259&lt;0,"Invalid timing",IF($O259&lt;24,"Same day: under 24 hours",IF($O259&lt;48,"1 day: 24 to under 48 hours",IF($O259&lt;168,"2–6 days: 48 to under 168 hours","7 or more days")))))))</f>
        <v/>
      </c>
      <c r="Q259" s="48">
        <f>IF($A259="","",IF(NOT(ISNUMBER($H259)),"",DATE(YEAR($H259),MONTH($H259),1)))</f>
        <v/>
      </c>
      <c r="R259" s="30">
        <f>IF($A259="","",IF($G259="Canceled",1,0))</f>
        <v/>
      </c>
      <c r="S259" s="30">
        <f>IF($A259="","",IF($G259="No-show",1,0))</f>
        <v/>
      </c>
      <c r="T259" s="30">
        <f>IF($A259="","",IF(AND($G259="Canceled",OR($K259&lt;&gt;"",ISNUMBER($L259))),1,0))</f>
        <v/>
      </c>
      <c r="U259" s="28">
        <f>IF($A259="","",IF(COUNTIF($A$6:$A$505,$A259)&gt;1,"Duplicate Appointment ID",IF($B259="","Clinic is required",IF($G259="","Appointment Status is required",IF(NOT(ISNUMBER($H259)),"Scheduled Start is required",IF(AND($G259="Canceled",$I259=""),"Cancellation Reason is required",IF(AND($G259="Canceled",NOT(ISNUMBER($J259))),"Canceled At is required",IF(AND($G259="Canceled",ISNUMBER($J259),ISNUMBER($H259),$J259&gt;$H259),"Canceled At is after Scheduled Start",IF(AND($G259&lt;&gt;"Canceled",OR($I259&lt;&gt;"",ISNUMBER($J259))),"Cancellation details entered for non-canceled status",IF(AND($K259&lt;&gt;"",NOT(ISNUMBER($L259))),"Rescheduled Start is required",IF(AND(ISNUMBER($L259),$K259=""),"Rescheduled Appointment ID is required",IF(AND($G259="Canceled",$M259=""),"Avoidable Cancellation review is required","")))))))))))</f>
        <v/>
      </c>
    </row>
    <row r="260">
      <c r="A260" s="24" t="n"/>
      <c r="B260" s="24" t="n"/>
      <c r="C260" s="24" t="n"/>
      <c r="D260" s="24" t="n"/>
      <c r="E260" s="24" t="n"/>
      <c r="F260" s="24" t="n"/>
      <c r="G260" s="24" t="n"/>
      <c r="H260" s="46" t="n"/>
      <c r="I260" s="24" t="n"/>
      <c r="J260" s="46" t="n"/>
      <c r="K260" s="24" t="n"/>
      <c r="L260" s="46" t="n"/>
      <c r="M260" s="24" t="n"/>
      <c r="N260" s="26" t="n"/>
      <c r="O260" s="47">
        <f>IF($A260="","",IF(OR($G260&lt;&gt;"Canceled",NOT(ISNUMBER($H260)),NOT(ISNUMBER($J260))),"",($H260-$J260)*24))</f>
        <v/>
      </c>
      <c r="P260" s="28">
        <f>IF($A260="","",IF($G260&lt;&gt;"Canceled","",IF(NOT(ISNUMBER($O260)),"",IF($O260&lt;0,"Invalid timing",IF($O260&lt;24,"Same day: under 24 hours",IF($O260&lt;48,"1 day: 24 to under 48 hours",IF($O260&lt;168,"2–6 days: 48 to under 168 hours","7 or more days")))))))</f>
        <v/>
      </c>
      <c r="Q260" s="48">
        <f>IF($A260="","",IF(NOT(ISNUMBER($H260)),"",DATE(YEAR($H260),MONTH($H260),1)))</f>
        <v/>
      </c>
      <c r="R260" s="30">
        <f>IF($A260="","",IF($G260="Canceled",1,0))</f>
        <v/>
      </c>
      <c r="S260" s="30">
        <f>IF($A260="","",IF($G260="No-show",1,0))</f>
        <v/>
      </c>
      <c r="T260" s="30">
        <f>IF($A260="","",IF(AND($G260="Canceled",OR($K260&lt;&gt;"",ISNUMBER($L260))),1,0))</f>
        <v/>
      </c>
      <c r="U260" s="28">
        <f>IF($A260="","",IF(COUNTIF($A$6:$A$505,$A260)&gt;1,"Duplicate Appointment ID",IF($B260="","Clinic is required",IF($G260="","Appointment Status is required",IF(NOT(ISNUMBER($H260)),"Scheduled Start is required",IF(AND($G260="Canceled",$I260=""),"Cancellation Reason is required",IF(AND($G260="Canceled",NOT(ISNUMBER($J260))),"Canceled At is required",IF(AND($G260="Canceled",ISNUMBER($J260),ISNUMBER($H260),$J260&gt;$H260),"Canceled At is after Scheduled Start",IF(AND($G260&lt;&gt;"Canceled",OR($I260&lt;&gt;"",ISNUMBER($J260))),"Cancellation details entered for non-canceled status",IF(AND($K260&lt;&gt;"",NOT(ISNUMBER($L260))),"Rescheduled Start is required",IF(AND(ISNUMBER($L260),$K260=""),"Rescheduled Appointment ID is required",IF(AND($G260="Canceled",$M260=""),"Avoidable Cancellation review is required","")))))))))))</f>
        <v/>
      </c>
    </row>
    <row r="261">
      <c r="A261" s="31" t="n"/>
      <c r="B261" s="31" t="n"/>
      <c r="C261" s="31" t="n"/>
      <c r="D261" s="31" t="n"/>
      <c r="E261" s="31" t="n"/>
      <c r="F261" s="31" t="n"/>
      <c r="G261" s="31" t="n"/>
      <c r="H261" s="49" t="n"/>
      <c r="I261" s="31" t="n"/>
      <c r="J261" s="49" t="n"/>
      <c r="K261" s="31" t="n"/>
      <c r="L261" s="49" t="n"/>
      <c r="M261" s="31" t="n"/>
      <c r="N261" s="33" t="n"/>
      <c r="O261" s="47">
        <f>IF($A261="","",IF(OR($G261&lt;&gt;"Canceled",NOT(ISNUMBER($H261)),NOT(ISNUMBER($J261))),"",($H261-$J261)*24))</f>
        <v/>
      </c>
      <c r="P261" s="28">
        <f>IF($A261="","",IF($G261&lt;&gt;"Canceled","",IF(NOT(ISNUMBER($O261)),"",IF($O261&lt;0,"Invalid timing",IF($O261&lt;24,"Same day: under 24 hours",IF($O261&lt;48,"1 day: 24 to under 48 hours",IF($O261&lt;168,"2–6 days: 48 to under 168 hours","7 or more days")))))))</f>
        <v/>
      </c>
      <c r="Q261" s="48">
        <f>IF($A261="","",IF(NOT(ISNUMBER($H261)),"",DATE(YEAR($H261),MONTH($H261),1)))</f>
        <v/>
      </c>
      <c r="R261" s="30">
        <f>IF($A261="","",IF($G261="Canceled",1,0))</f>
        <v/>
      </c>
      <c r="S261" s="30">
        <f>IF($A261="","",IF($G261="No-show",1,0))</f>
        <v/>
      </c>
      <c r="T261" s="30">
        <f>IF($A261="","",IF(AND($G261="Canceled",OR($K261&lt;&gt;"",ISNUMBER($L261))),1,0))</f>
        <v/>
      </c>
      <c r="U261" s="28">
        <f>IF($A261="","",IF(COUNTIF($A$6:$A$505,$A261)&gt;1,"Duplicate Appointment ID",IF($B261="","Clinic is required",IF($G261="","Appointment Status is required",IF(NOT(ISNUMBER($H261)),"Scheduled Start is required",IF(AND($G261="Canceled",$I261=""),"Cancellation Reason is required",IF(AND($G261="Canceled",NOT(ISNUMBER($J261))),"Canceled At is required",IF(AND($G261="Canceled",ISNUMBER($J261),ISNUMBER($H261),$J261&gt;$H261),"Canceled At is after Scheduled Start",IF(AND($G261&lt;&gt;"Canceled",OR($I261&lt;&gt;"",ISNUMBER($J261))),"Cancellation details entered for non-canceled status",IF(AND($K261&lt;&gt;"",NOT(ISNUMBER($L261))),"Rescheduled Start is required",IF(AND(ISNUMBER($L261),$K261=""),"Rescheduled Appointment ID is required",IF(AND($G261="Canceled",$M261=""),"Avoidable Cancellation review is required","")))))))))))</f>
        <v/>
      </c>
    </row>
    <row r="262">
      <c r="A262" s="24" t="n"/>
      <c r="B262" s="24" t="n"/>
      <c r="C262" s="24" t="n"/>
      <c r="D262" s="24" t="n"/>
      <c r="E262" s="24" t="n"/>
      <c r="F262" s="24" t="n"/>
      <c r="G262" s="24" t="n"/>
      <c r="H262" s="46" t="n"/>
      <c r="I262" s="24" t="n"/>
      <c r="J262" s="46" t="n"/>
      <c r="K262" s="24" t="n"/>
      <c r="L262" s="46" t="n"/>
      <c r="M262" s="24" t="n"/>
      <c r="N262" s="26" t="n"/>
      <c r="O262" s="47">
        <f>IF($A262="","",IF(OR($G262&lt;&gt;"Canceled",NOT(ISNUMBER($H262)),NOT(ISNUMBER($J262))),"",($H262-$J262)*24))</f>
        <v/>
      </c>
      <c r="P262" s="28">
        <f>IF($A262="","",IF($G262&lt;&gt;"Canceled","",IF(NOT(ISNUMBER($O262)),"",IF($O262&lt;0,"Invalid timing",IF($O262&lt;24,"Same day: under 24 hours",IF($O262&lt;48,"1 day: 24 to under 48 hours",IF($O262&lt;168,"2–6 days: 48 to under 168 hours","7 or more days")))))))</f>
        <v/>
      </c>
      <c r="Q262" s="48">
        <f>IF($A262="","",IF(NOT(ISNUMBER($H262)),"",DATE(YEAR($H262),MONTH($H262),1)))</f>
        <v/>
      </c>
      <c r="R262" s="30">
        <f>IF($A262="","",IF($G262="Canceled",1,0))</f>
        <v/>
      </c>
      <c r="S262" s="30">
        <f>IF($A262="","",IF($G262="No-show",1,0))</f>
        <v/>
      </c>
      <c r="T262" s="30">
        <f>IF($A262="","",IF(AND($G262="Canceled",OR($K262&lt;&gt;"",ISNUMBER($L262))),1,0))</f>
        <v/>
      </c>
      <c r="U262" s="28">
        <f>IF($A262="","",IF(COUNTIF($A$6:$A$505,$A262)&gt;1,"Duplicate Appointment ID",IF($B262="","Clinic is required",IF($G262="","Appointment Status is required",IF(NOT(ISNUMBER($H262)),"Scheduled Start is required",IF(AND($G262="Canceled",$I262=""),"Cancellation Reason is required",IF(AND($G262="Canceled",NOT(ISNUMBER($J262))),"Canceled At is required",IF(AND($G262="Canceled",ISNUMBER($J262),ISNUMBER($H262),$J262&gt;$H262),"Canceled At is after Scheduled Start",IF(AND($G262&lt;&gt;"Canceled",OR($I262&lt;&gt;"",ISNUMBER($J262))),"Cancellation details entered for non-canceled status",IF(AND($K262&lt;&gt;"",NOT(ISNUMBER($L262))),"Rescheduled Start is required",IF(AND(ISNUMBER($L262),$K262=""),"Rescheduled Appointment ID is required",IF(AND($G262="Canceled",$M262=""),"Avoidable Cancellation review is required","")))))))))))</f>
        <v/>
      </c>
    </row>
    <row r="263">
      <c r="A263" s="31" t="n"/>
      <c r="B263" s="31" t="n"/>
      <c r="C263" s="31" t="n"/>
      <c r="D263" s="31" t="n"/>
      <c r="E263" s="31" t="n"/>
      <c r="F263" s="31" t="n"/>
      <c r="G263" s="31" t="n"/>
      <c r="H263" s="49" t="n"/>
      <c r="I263" s="31" t="n"/>
      <c r="J263" s="49" t="n"/>
      <c r="K263" s="31" t="n"/>
      <c r="L263" s="49" t="n"/>
      <c r="M263" s="31" t="n"/>
      <c r="N263" s="33" t="n"/>
      <c r="O263" s="47">
        <f>IF($A263="","",IF(OR($G263&lt;&gt;"Canceled",NOT(ISNUMBER($H263)),NOT(ISNUMBER($J263))),"",($H263-$J263)*24))</f>
        <v/>
      </c>
      <c r="P263" s="28">
        <f>IF($A263="","",IF($G263&lt;&gt;"Canceled","",IF(NOT(ISNUMBER($O263)),"",IF($O263&lt;0,"Invalid timing",IF($O263&lt;24,"Same day: under 24 hours",IF($O263&lt;48,"1 day: 24 to under 48 hours",IF($O263&lt;168,"2–6 days: 48 to under 168 hours","7 or more days")))))))</f>
        <v/>
      </c>
      <c r="Q263" s="48">
        <f>IF($A263="","",IF(NOT(ISNUMBER($H263)),"",DATE(YEAR($H263),MONTH($H263),1)))</f>
        <v/>
      </c>
      <c r="R263" s="30">
        <f>IF($A263="","",IF($G263="Canceled",1,0))</f>
        <v/>
      </c>
      <c r="S263" s="30">
        <f>IF($A263="","",IF($G263="No-show",1,0))</f>
        <v/>
      </c>
      <c r="T263" s="30">
        <f>IF($A263="","",IF(AND($G263="Canceled",OR($K263&lt;&gt;"",ISNUMBER($L263))),1,0))</f>
        <v/>
      </c>
      <c r="U263" s="28">
        <f>IF($A263="","",IF(COUNTIF($A$6:$A$505,$A263)&gt;1,"Duplicate Appointment ID",IF($B263="","Clinic is required",IF($G263="","Appointment Status is required",IF(NOT(ISNUMBER($H263)),"Scheduled Start is required",IF(AND($G263="Canceled",$I263=""),"Cancellation Reason is required",IF(AND($G263="Canceled",NOT(ISNUMBER($J263))),"Canceled At is required",IF(AND($G263="Canceled",ISNUMBER($J263),ISNUMBER($H263),$J263&gt;$H263),"Canceled At is after Scheduled Start",IF(AND($G263&lt;&gt;"Canceled",OR($I263&lt;&gt;"",ISNUMBER($J263))),"Cancellation details entered for non-canceled status",IF(AND($K263&lt;&gt;"",NOT(ISNUMBER($L263))),"Rescheduled Start is required",IF(AND(ISNUMBER($L263),$K263=""),"Rescheduled Appointment ID is required",IF(AND($G263="Canceled",$M263=""),"Avoidable Cancellation review is required","")))))))))))</f>
        <v/>
      </c>
    </row>
    <row r="264">
      <c r="A264" s="24" t="n"/>
      <c r="B264" s="24" t="n"/>
      <c r="C264" s="24" t="n"/>
      <c r="D264" s="24" t="n"/>
      <c r="E264" s="24" t="n"/>
      <c r="F264" s="24" t="n"/>
      <c r="G264" s="24" t="n"/>
      <c r="H264" s="46" t="n"/>
      <c r="I264" s="24" t="n"/>
      <c r="J264" s="46" t="n"/>
      <c r="K264" s="24" t="n"/>
      <c r="L264" s="46" t="n"/>
      <c r="M264" s="24" t="n"/>
      <c r="N264" s="26" t="n"/>
      <c r="O264" s="47">
        <f>IF($A264="","",IF(OR($G264&lt;&gt;"Canceled",NOT(ISNUMBER($H264)),NOT(ISNUMBER($J264))),"",($H264-$J264)*24))</f>
        <v/>
      </c>
      <c r="P264" s="28">
        <f>IF($A264="","",IF($G264&lt;&gt;"Canceled","",IF(NOT(ISNUMBER($O264)),"",IF($O264&lt;0,"Invalid timing",IF($O264&lt;24,"Same day: under 24 hours",IF($O264&lt;48,"1 day: 24 to under 48 hours",IF($O264&lt;168,"2–6 days: 48 to under 168 hours","7 or more days")))))))</f>
        <v/>
      </c>
      <c r="Q264" s="48">
        <f>IF($A264="","",IF(NOT(ISNUMBER($H264)),"",DATE(YEAR($H264),MONTH($H264),1)))</f>
        <v/>
      </c>
      <c r="R264" s="30">
        <f>IF($A264="","",IF($G264="Canceled",1,0))</f>
        <v/>
      </c>
      <c r="S264" s="30">
        <f>IF($A264="","",IF($G264="No-show",1,0))</f>
        <v/>
      </c>
      <c r="T264" s="30">
        <f>IF($A264="","",IF(AND($G264="Canceled",OR($K264&lt;&gt;"",ISNUMBER($L264))),1,0))</f>
        <v/>
      </c>
      <c r="U264" s="28">
        <f>IF($A264="","",IF(COUNTIF($A$6:$A$505,$A264)&gt;1,"Duplicate Appointment ID",IF($B264="","Clinic is required",IF($G264="","Appointment Status is required",IF(NOT(ISNUMBER($H264)),"Scheduled Start is required",IF(AND($G264="Canceled",$I264=""),"Cancellation Reason is required",IF(AND($G264="Canceled",NOT(ISNUMBER($J264))),"Canceled At is required",IF(AND($G264="Canceled",ISNUMBER($J264),ISNUMBER($H264),$J264&gt;$H264),"Canceled At is after Scheduled Start",IF(AND($G264&lt;&gt;"Canceled",OR($I264&lt;&gt;"",ISNUMBER($J264))),"Cancellation details entered for non-canceled status",IF(AND($K264&lt;&gt;"",NOT(ISNUMBER($L264))),"Rescheduled Start is required",IF(AND(ISNUMBER($L264),$K264=""),"Rescheduled Appointment ID is required",IF(AND($G264="Canceled",$M264=""),"Avoidable Cancellation review is required","")))))))))))</f>
        <v/>
      </c>
    </row>
    <row r="265">
      <c r="A265" s="31" t="n"/>
      <c r="B265" s="31" t="n"/>
      <c r="C265" s="31" t="n"/>
      <c r="D265" s="31" t="n"/>
      <c r="E265" s="31" t="n"/>
      <c r="F265" s="31" t="n"/>
      <c r="G265" s="31" t="n"/>
      <c r="H265" s="49" t="n"/>
      <c r="I265" s="31" t="n"/>
      <c r="J265" s="49" t="n"/>
      <c r="K265" s="31" t="n"/>
      <c r="L265" s="49" t="n"/>
      <c r="M265" s="31" t="n"/>
      <c r="N265" s="33" t="n"/>
      <c r="O265" s="47">
        <f>IF($A265="","",IF(OR($G265&lt;&gt;"Canceled",NOT(ISNUMBER($H265)),NOT(ISNUMBER($J265))),"",($H265-$J265)*24))</f>
        <v/>
      </c>
      <c r="P265" s="28">
        <f>IF($A265="","",IF($G265&lt;&gt;"Canceled","",IF(NOT(ISNUMBER($O265)),"",IF($O265&lt;0,"Invalid timing",IF($O265&lt;24,"Same day: under 24 hours",IF($O265&lt;48,"1 day: 24 to under 48 hours",IF($O265&lt;168,"2–6 days: 48 to under 168 hours","7 or more days")))))))</f>
        <v/>
      </c>
      <c r="Q265" s="48">
        <f>IF($A265="","",IF(NOT(ISNUMBER($H265)),"",DATE(YEAR($H265),MONTH($H265),1)))</f>
        <v/>
      </c>
      <c r="R265" s="30">
        <f>IF($A265="","",IF($G265="Canceled",1,0))</f>
        <v/>
      </c>
      <c r="S265" s="30">
        <f>IF($A265="","",IF($G265="No-show",1,0))</f>
        <v/>
      </c>
      <c r="T265" s="30">
        <f>IF($A265="","",IF(AND($G265="Canceled",OR($K265&lt;&gt;"",ISNUMBER($L265))),1,0))</f>
        <v/>
      </c>
      <c r="U265" s="28">
        <f>IF($A265="","",IF(COUNTIF($A$6:$A$505,$A265)&gt;1,"Duplicate Appointment ID",IF($B265="","Clinic is required",IF($G265="","Appointment Status is required",IF(NOT(ISNUMBER($H265)),"Scheduled Start is required",IF(AND($G265="Canceled",$I265=""),"Cancellation Reason is required",IF(AND($G265="Canceled",NOT(ISNUMBER($J265))),"Canceled At is required",IF(AND($G265="Canceled",ISNUMBER($J265),ISNUMBER($H265),$J265&gt;$H265),"Canceled At is after Scheduled Start",IF(AND($G265&lt;&gt;"Canceled",OR($I265&lt;&gt;"",ISNUMBER($J265))),"Cancellation details entered for non-canceled status",IF(AND($K265&lt;&gt;"",NOT(ISNUMBER($L265))),"Rescheduled Start is required",IF(AND(ISNUMBER($L265),$K265=""),"Rescheduled Appointment ID is required",IF(AND($G265="Canceled",$M265=""),"Avoidable Cancellation review is required","")))))))))))</f>
        <v/>
      </c>
    </row>
    <row r="266">
      <c r="A266" s="24" t="n"/>
      <c r="B266" s="24" t="n"/>
      <c r="C266" s="24" t="n"/>
      <c r="D266" s="24" t="n"/>
      <c r="E266" s="24" t="n"/>
      <c r="F266" s="24" t="n"/>
      <c r="G266" s="24" t="n"/>
      <c r="H266" s="46" t="n"/>
      <c r="I266" s="24" t="n"/>
      <c r="J266" s="46" t="n"/>
      <c r="K266" s="24" t="n"/>
      <c r="L266" s="46" t="n"/>
      <c r="M266" s="24" t="n"/>
      <c r="N266" s="26" t="n"/>
      <c r="O266" s="47">
        <f>IF($A266="","",IF(OR($G266&lt;&gt;"Canceled",NOT(ISNUMBER($H266)),NOT(ISNUMBER($J266))),"",($H266-$J266)*24))</f>
        <v/>
      </c>
      <c r="P266" s="28">
        <f>IF($A266="","",IF($G266&lt;&gt;"Canceled","",IF(NOT(ISNUMBER($O266)),"",IF($O266&lt;0,"Invalid timing",IF($O266&lt;24,"Same day: under 24 hours",IF($O266&lt;48,"1 day: 24 to under 48 hours",IF($O266&lt;168,"2–6 days: 48 to under 168 hours","7 or more days")))))))</f>
        <v/>
      </c>
      <c r="Q266" s="48">
        <f>IF($A266="","",IF(NOT(ISNUMBER($H266)),"",DATE(YEAR($H266),MONTH($H266),1)))</f>
        <v/>
      </c>
      <c r="R266" s="30">
        <f>IF($A266="","",IF($G266="Canceled",1,0))</f>
        <v/>
      </c>
      <c r="S266" s="30">
        <f>IF($A266="","",IF($G266="No-show",1,0))</f>
        <v/>
      </c>
      <c r="T266" s="30">
        <f>IF($A266="","",IF(AND($G266="Canceled",OR($K266&lt;&gt;"",ISNUMBER($L266))),1,0))</f>
        <v/>
      </c>
      <c r="U266" s="28">
        <f>IF($A266="","",IF(COUNTIF($A$6:$A$505,$A266)&gt;1,"Duplicate Appointment ID",IF($B266="","Clinic is required",IF($G266="","Appointment Status is required",IF(NOT(ISNUMBER($H266)),"Scheduled Start is required",IF(AND($G266="Canceled",$I266=""),"Cancellation Reason is required",IF(AND($G266="Canceled",NOT(ISNUMBER($J266))),"Canceled At is required",IF(AND($G266="Canceled",ISNUMBER($J266),ISNUMBER($H266),$J266&gt;$H266),"Canceled At is after Scheduled Start",IF(AND($G266&lt;&gt;"Canceled",OR($I266&lt;&gt;"",ISNUMBER($J266))),"Cancellation details entered for non-canceled status",IF(AND($K266&lt;&gt;"",NOT(ISNUMBER($L266))),"Rescheduled Start is required",IF(AND(ISNUMBER($L266),$K266=""),"Rescheduled Appointment ID is required",IF(AND($G266="Canceled",$M266=""),"Avoidable Cancellation review is required","")))))))))))</f>
        <v/>
      </c>
    </row>
    <row r="267">
      <c r="A267" s="31" t="n"/>
      <c r="B267" s="31" t="n"/>
      <c r="C267" s="31" t="n"/>
      <c r="D267" s="31" t="n"/>
      <c r="E267" s="31" t="n"/>
      <c r="F267" s="31" t="n"/>
      <c r="G267" s="31" t="n"/>
      <c r="H267" s="49" t="n"/>
      <c r="I267" s="31" t="n"/>
      <c r="J267" s="49" t="n"/>
      <c r="K267" s="31" t="n"/>
      <c r="L267" s="49" t="n"/>
      <c r="M267" s="31" t="n"/>
      <c r="N267" s="33" t="n"/>
      <c r="O267" s="47">
        <f>IF($A267="","",IF(OR($G267&lt;&gt;"Canceled",NOT(ISNUMBER($H267)),NOT(ISNUMBER($J267))),"",($H267-$J267)*24))</f>
        <v/>
      </c>
      <c r="P267" s="28">
        <f>IF($A267="","",IF($G267&lt;&gt;"Canceled","",IF(NOT(ISNUMBER($O267)),"",IF($O267&lt;0,"Invalid timing",IF($O267&lt;24,"Same day: under 24 hours",IF($O267&lt;48,"1 day: 24 to under 48 hours",IF($O267&lt;168,"2–6 days: 48 to under 168 hours","7 or more days")))))))</f>
        <v/>
      </c>
      <c r="Q267" s="48">
        <f>IF($A267="","",IF(NOT(ISNUMBER($H267)),"",DATE(YEAR($H267),MONTH($H267),1)))</f>
        <v/>
      </c>
      <c r="R267" s="30">
        <f>IF($A267="","",IF($G267="Canceled",1,0))</f>
        <v/>
      </c>
      <c r="S267" s="30">
        <f>IF($A267="","",IF($G267="No-show",1,0))</f>
        <v/>
      </c>
      <c r="T267" s="30">
        <f>IF($A267="","",IF(AND($G267="Canceled",OR($K267&lt;&gt;"",ISNUMBER($L267))),1,0))</f>
        <v/>
      </c>
      <c r="U267" s="28">
        <f>IF($A267="","",IF(COUNTIF($A$6:$A$505,$A267)&gt;1,"Duplicate Appointment ID",IF($B267="","Clinic is required",IF($G267="","Appointment Status is required",IF(NOT(ISNUMBER($H267)),"Scheduled Start is required",IF(AND($G267="Canceled",$I267=""),"Cancellation Reason is required",IF(AND($G267="Canceled",NOT(ISNUMBER($J267))),"Canceled At is required",IF(AND($G267="Canceled",ISNUMBER($J267),ISNUMBER($H267),$J267&gt;$H267),"Canceled At is after Scheduled Start",IF(AND($G267&lt;&gt;"Canceled",OR($I267&lt;&gt;"",ISNUMBER($J267))),"Cancellation details entered for non-canceled status",IF(AND($K267&lt;&gt;"",NOT(ISNUMBER($L267))),"Rescheduled Start is required",IF(AND(ISNUMBER($L267),$K267=""),"Rescheduled Appointment ID is required",IF(AND($G267="Canceled",$M267=""),"Avoidable Cancellation review is required","")))))))))))</f>
        <v/>
      </c>
    </row>
    <row r="268">
      <c r="A268" s="24" t="n"/>
      <c r="B268" s="24" t="n"/>
      <c r="C268" s="24" t="n"/>
      <c r="D268" s="24" t="n"/>
      <c r="E268" s="24" t="n"/>
      <c r="F268" s="24" t="n"/>
      <c r="G268" s="24" t="n"/>
      <c r="H268" s="46" t="n"/>
      <c r="I268" s="24" t="n"/>
      <c r="J268" s="46" t="n"/>
      <c r="K268" s="24" t="n"/>
      <c r="L268" s="46" t="n"/>
      <c r="M268" s="24" t="n"/>
      <c r="N268" s="26" t="n"/>
      <c r="O268" s="47">
        <f>IF($A268="","",IF(OR($G268&lt;&gt;"Canceled",NOT(ISNUMBER($H268)),NOT(ISNUMBER($J268))),"",($H268-$J268)*24))</f>
        <v/>
      </c>
      <c r="P268" s="28">
        <f>IF($A268="","",IF($G268&lt;&gt;"Canceled","",IF(NOT(ISNUMBER($O268)),"",IF($O268&lt;0,"Invalid timing",IF($O268&lt;24,"Same day: under 24 hours",IF($O268&lt;48,"1 day: 24 to under 48 hours",IF($O268&lt;168,"2–6 days: 48 to under 168 hours","7 or more days")))))))</f>
        <v/>
      </c>
      <c r="Q268" s="48">
        <f>IF($A268="","",IF(NOT(ISNUMBER($H268)),"",DATE(YEAR($H268),MONTH($H268),1)))</f>
        <v/>
      </c>
      <c r="R268" s="30">
        <f>IF($A268="","",IF($G268="Canceled",1,0))</f>
        <v/>
      </c>
      <c r="S268" s="30">
        <f>IF($A268="","",IF($G268="No-show",1,0))</f>
        <v/>
      </c>
      <c r="T268" s="30">
        <f>IF($A268="","",IF(AND($G268="Canceled",OR($K268&lt;&gt;"",ISNUMBER($L268))),1,0))</f>
        <v/>
      </c>
      <c r="U268" s="28">
        <f>IF($A268="","",IF(COUNTIF($A$6:$A$505,$A268)&gt;1,"Duplicate Appointment ID",IF($B268="","Clinic is required",IF($G268="","Appointment Status is required",IF(NOT(ISNUMBER($H268)),"Scheduled Start is required",IF(AND($G268="Canceled",$I268=""),"Cancellation Reason is required",IF(AND($G268="Canceled",NOT(ISNUMBER($J268))),"Canceled At is required",IF(AND($G268="Canceled",ISNUMBER($J268),ISNUMBER($H268),$J268&gt;$H268),"Canceled At is after Scheduled Start",IF(AND($G268&lt;&gt;"Canceled",OR($I268&lt;&gt;"",ISNUMBER($J268))),"Cancellation details entered for non-canceled status",IF(AND($K268&lt;&gt;"",NOT(ISNUMBER($L268))),"Rescheduled Start is required",IF(AND(ISNUMBER($L268),$K268=""),"Rescheduled Appointment ID is required",IF(AND($G268="Canceled",$M268=""),"Avoidable Cancellation review is required","")))))))))))</f>
        <v/>
      </c>
    </row>
    <row r="269">
      <c r="A269" s="31" t="n"/>
      <c r="B269" s="31" t="n"/>
      <c r="C269" s="31" t="n"/>
      <c r="D269" s="31" t="n"/>
      <c r="E269" s="31" t="n"/>
      <c r="F269" s="31" t="n"/>
      <c r="G269" s="31" t="n"/>
      <c r="H269" s="49" t="n"/>
      <c r="I269" s="31" t="n"/>
      <c r="J269" s="49" t="n"/>
      <c r="K269" s="31" t="n"/>
      <c r="L269" s="49" t="n"/>
      <c r="M269" s="31" t="n"/>
      <c r="N269" s="33" t="n"/>
      <c r="O269" s="47">
        <f>IF($A269="","",IF(OR($G269&lt;&gt;"Canceled",NOT(ISNUMBER($H269)),NOT(ISNUMBER($J269))),"",($H269-$J269)*24))</f>
        <v/>
      </c>
      <c r="P269" s="28">
        <f>IF($A269="","",IF($G269&lt;&gt;"Canceled","",IF(NOT(ISNUMBER($O269)),"",IF($O269&lt;0,"Invalid timing",IF($O269&lt;24,"Same day: under 24 hours",IF($O269&lt;48,"1 day: 24 to under 48 hours",IF($O269&lt;168,"2–6 days: 48 to under 168 hours","7 or more days")))))))</f>
        <v/>
      </c>
      <c r="Q269" s="48">
        <f>IF($A269="","",IF(NOT(ISNUMBER($H269)),"",DATE(YEAR($H269),MONTH($H269),1)))</f>
        <v/>
      </c>
      <c r="R269" s="30">
        <f>IF($A269="","",IF($G269="Canceled",1,0))</f>
        <v/>
      </c>
      <c r="S269" s="30">
        <f>IF($A269="","",IF($G269="No-show",1,0))</f>
        <v/>
      </c>
      <c r="T269" s="30">
        <f>IF($A269="","",IF(AND($G269="Canceled",OR($K269&lt;&gt;"",ISNUMBER($L269))),1,0))</f>
        <v/>
      </c>
      <c r="U269" s="28">
        <f>IF($A269="","",IF(COUNTIF($A$6:$A$505,$A269)&gt;1,"Duplicate Appointment ID",IF($B269="","Clinic is required",IF($G269="","Appointment Status is required",IF(NOT(ISNUMBER($H269)),"Scheduled Start is required",IF(AND($G269="Canceled",$I269=""),"Cancellation Reason is required",IF(AND($G269="Canceled",NOT(ISNUMBER($J269))),"Canceled At is required",IF(AND($G269="Canceled",ISNUMBER($J269),ISNUMBER($H269),$J269&gt;$H269),"Canceled At is after Scheduled Start",IF(AND($G269&lt;&gt;"Canceled",OR($I269&lt;&gt;"",ISNUMBER($J269))),"Cancellation details entered for non-canceled status",IF(AND($K269&lt;&gt;"",NOT(ISNUMBER($L269))),"Rescheduled Start is required",IF(AND(ISNUMBER($L269),$K269=""),"Rescheduled Appointment ID is required",IF(AND($G269="Canceled",$M269=""),"Avoidable Cancellation review is required","")))))))))))</f>
        <v/>
      </c>
    </row>
    <row r="270">
      <c r="A270" s="24" t="n"/>
      <c r="B270" s="24" t="n"/>
      <c r="C270" s="24" t="n"/>
      <c r="D270" s="24" t="n"/>
      <c r="E270" s="24" t="n"/>
      <c r="F270" s="24" t="n"/>
      <c r="G270" s="24" t="n"/>
      <c r="H270" s="46" t="n"/>
      <c r="I270" s="24" t="n"/>
      <c r="J270" s="46" t="n"/>
      <c r="K270" s="24" t="n"/>
      <c r="L270" s="46" t="n"/>
      <c r="M270" s="24" t="n"/>
      <c r="N270" s="26" t="n"/>
      <c r="O270" s="47">
        <f>IF($A270="","",IF(OR($G270&lt;&gt;"Canceled",NOT(ISNUMBER($H270)),NOT(ISNUMBER($J270))),"",($H270-$J270)*24))</f>
        <v/>
      </c>
      <c r="P270" s="28">
        <f>IF($A270="","",IF($G270&lt;&gt;"Canceled","",IF(NOT(ISNUMBER($O270)),"",IF($O270&lt;0,"Invalid timing",IF($O270&lt;24,"Same day: under 24 hours",IF($O270&lt;48,"1 day: 24 to under 48 hours",IF($O270&lt;168,"2–6 days: 48 to under 168 hours","7 or more days")))))))</f>
        <v/>
      </c>
      <c r="Q270" s="48">
        <f>IF($A270="","",IF(NOT(ISNUMBER($H270)),"",DATE(YEAR($H270),MONTH($H270),1)))</f>
        <v/>
      </c>
      <c r="R270" s="30">
        <f>IF($A270="","",IF($G270="Canceled",1,0))</f>
        <v/>
      </c>
      <c r="S270" s="30">
        <f>IF($A270="","",IF($G270="No-show",1,0))</f>
        <v/>
      </c>
      <c r="T270" s="30">
        <f>IF($A270="","",IF(AND($G270="Canceled",OR($K270&lt;&gt;"",ISNUMBER($L270))),1,0))</f>
        <v/>
      </c>
      <c r="U270" s="28">
        <f>IF($A270="","",IF(COUNTIF($A$6:$A$505,$A270)&gt;1,"Duplicate Appointment ID",IF($B270="","Clinic is required",IF($G270="","Appointment Status is required",IF(NOT(ISNUMBER($H270)),"Scheduled Start is required",IF(AND($G270="Canceled",$I270=""),"Cancellation Reason is required",IF(AND($G270="Canceled",NOT(ISNUMBER($J270))),"Canceled At is required",IF(AND($G270="Canceled",ISNUMBER($J270),ISNUMBER($H270),$J270&gt;$H270),"Canceled At is after Scheduled Start",IF(AND($G270&lt;&gt;"Canceled",OR($I270&lt;&gt;"",ISNUMBER($J270))),"Cancellation details entered for non-canceled status",IF(AND($K270&lt;&gt;"",NOT(ISNUMBER($L270))),"Rescheduled Start is required",IF(AND(ISNUMBER($L270),$K270=""),"Rescheduled Appointment ID is required",IF(AND($G270="Canceled",$M270=""),"Avoidable Cancellation review is required","")))))))))))</f>
        <v/>
      </c>
    </row>
    <row r="271">
      <c r="A271" s="31" t="n"/>
      <c r="B271" s="31" t="n"/>
      <c r="C271" s="31" t="n"/>
      <c r="D271" s="31" t="n"/>
      <c r="E271" s="31" t="n"/>
      <c r="F271" s="31" t="n"/>
      <c r="G271" s="31" t="n"/>
      <c r="H271" s="49" t="n"/>
      <c r="I271" s="31" t="n"/>
      <c r="J271" s="49" t="n"/>
      <c r="K271" s="31" t="n"/>
      <c r="L271" s="49" t="n"/>
      <c r="M271" s="31" t="n"/>
      <c r="N271" s="33" t="n"/>
      <c r="O271" s="47">
        <f>IF($A271="","",IF(OR($G271&lt;&gt;"Canceled",NOT(ISNUMBER($H271)),NOT(ISNUMBER($J271))),"",($H271-$J271)*24))</f>
        <v/>
      </c>
      <c r="P271" s="28">
        <f>IF($A271="","",IF($G271&lt;&gt;"Canceled","",IF(NOT(ISNUMBER($O271)),"",IF($O271&lt;0,"Invalid timing",IF($O271&lt;24,"Same day: under 24 hours",IF($O271&lt;48,"1 day: 24 to under 48 hours",IF($O271&lt;168,"2–6 days: 48 to under 168 hours","7 or more days")))))))</f>
        <v/>
      </c>
      <c r="Q271" s="48">
        <f>IF($A271="","",IF(NOT(ISNUMBER($H271)),"",DATE(YEAR($H271),MONTH($H271),1)))</f>
        <v/>
      </c>
      <c r="R271" s="30">
        <f>IF($A271="","",IF($G271="Canceled",1,0))</f>
        <v/>
      </c>
      <c r="S271" s="30">
        <f>IF($A271="","",IF($G271="No-show",1,0))</f>
        <v/>
      </c>
      <c r="T271" s="30">
        <f>IF($A271="","",IF(AND($G271="Canceled",OR($K271&lt;&gt;"",ISNUMBER($L271))),1,0))</f>
        <v/>
      </c>
      <c r="U271" s="28">
        <f>IF($A271="","",IF(COUNTIF($A$6:$A$505,$A271)&gt;1,"Duplicate Appointment ID",IF($B271="","Clinic is required",IF($G271="","Appointment Status is required",IF(NOT(ISNUMBER($H271)),"Scheduled Start is required",IF(AND($G271="Canceled",$I271=""),"Cancellation Reason is required",IF(AND($G271="Canceled",NOT(ISNUMBER($J271))),"Canceled At is required",IF(AND($G271="Canceled",ISNUMBER($J271),ISNUMBER($H271),$J271&gt;$H271),"Canceled At is after Scheduled Start",IF(AND($G271&lt;&gt;"Canceled",OR($I271&lt;&gt;"",ISNUMBER($J271))),"Cancellation details entered for non-canceled status",IF(AND($K271&lt;&gt;"",NOT(ISNUMBER($L271))),"Rescheduled Start is required",IF(AND(ISNUMBER($L271),$K271=""),"Rescheduled Appointment ID is required",IF(AND($G271="Canceled",$M271=""),"Avoidable Cancellation review is required","")))))))))))</f>
        <v/>
      </c>
    </row>
    <row r="272">
      <c r="A272" s="24" t="n"/>
      <c r="B272" s="24" t="n"/>
      <c r="C272" s="24" t="n"/>
      <c r="D272" s="24" t="n"/>
      <c r="E272" s="24" t="n"/>
      <c r="F272" s="24" t="n"/>
      <c r="G272" s="24" t="n"/>
      <c r="H272" s="46" t="n"/>
      <c r="I272" s="24" t="n"/>
      <c r="J272" s="46" t="n"/>
      <c r="K272" s="24" t="n"/>
      <c r="L272" s="46" t="n"/>
      <c r="M272" s="24" t="n"/>
      <c r="N272" s="26" t="n"/>
      <c r="O272" s="47">
        <f>IF($A272="","",IF(OR($G272&lt;&gt;"Canceled",NOT(ISNUMBER($H272)),NOT(ISNUMBER($J272))),"",($H272-$J272)*24))</f>
        <v/>
      </c>
      <c r="P272" s="28">
        <f>IF($A272="","",IF($G272&lt;&gt;"Canceled","",IF(NOT(ISNUMBER($O272)),"",IF($O272&lt;0,"Invalid timing",IF($O272&lt;24,"Same day: under 24 hours",IF($O272&lt;48,"1 day: 24 to under 48 hours",IF($O272&lt;168,"2–6 days: 48 to under 168 hours","7 or more days")))))))</f>
        <v/>
      </c>
      <c r="Q272" s="48">
        <f>IF($A272="","",IF(NOT(ISNUMBER($H272)),"",DATE(YEAR($H272),MONTH($H272),1)))</f>
        <v/>
      </c>
      <c r="R272" s="30">
        <f>IF($A272="","",IF($G272="Canceled",1,0))</f>
        <v/>
      </c>
      <c r="S272" s="30">
        <f>IF($A272="","",IF($G272="No-show",1,0))</f>
        <v/>
      </c>
      <c r="T272" s="30">
        <f>IF($A272="","",IF(AND($G272="Canceled",OR($K272&lt;&gt;"",ISNUMBER($L272))),1,0))</f>
        <v/>
      </c>
      <c r="U272" s="28">
        <f>IF($A272="","",IF(COUNTIF($A$6:$A$505,$A272)&gt;1,"Duplicate Appointment ID",IF($B272="","Clinic is required",IF($G272="","Appointment Status is required",IF(NOT(ISNUMBER($H272)),"Scheduled Start is required",IF(AND($G272="Canceled",$I272=""),"Cancellation Reason is required",IF(AND($G272="Canceled",NOT(ISNUMBER($J272))),"Canceled At is required",IF(AND($G272="Canceled",ISNUMBER($J272),ISNUMBER($H272),$J272&gt;$H272),"Canceled At is after Scheduled Start",IF(AND($G272&lt;&gt;"Canceled",OR($I272&lt;&gt;"",ISNUMBER($J272))),"Cancellation details entered for non-canceled status",IF(AND($K272&lt;&gt;"",NOT(ISNUMBER($L272))),"Rescheduled Start is required",IF(AND(ISNUMBER($L272),$K272=""),"Rescheduled Appointment ID is required",IF(AND($G272="Canceled",$M272=""),"Avoidable Cancellation review is required","")))))))))))</f>
        <v/>
      </c>
    </row>
    <row r="273">
      <c r="A273" s="31" t="n"/>
      <c r="B273" s="31" t="n"/>
      <c r="C273" s="31" t="n"/>
      <c r="D273" s="31" t="n"/>
      <c r="E273" s="31" t="n"/>
      <c r="F273" s="31" t="n"/>
      <c r="G273" s="31" t="n"/>
      <c r="H273" s="49" t="n"/>
      <c r="I273" s="31" t="n"/>
      <c r="J273" s="49" t="n"/>
      <c r="K273" s="31" t="n"/>
      <c r="L273" s="49" t="n"/>
      <c r="M273" s="31" t="n"/>
      <c r="N273" s="33" t="n"/>
      <c r="O273" s="47">
        <f>IF($A273="","",IF(OR($G273&lt;&gt;"Canceled",NOT(ISNUMBER($H273)),NOT(ISNUMBER($J273))),"",($H273-$J273)*24))</f>
        <v/>
      </c>
      <c r="P273" s="28">
        <f>IF($A273="","",IF($G273&lt;&gt;"Canceled","",IF(NOT(ISNUMBER($O273)),"",IF($O273&lt;0,"Invalid timing",IF($O273&lt;24,"Same day: under 24 hours",IF($O273&lt;48,"1 day: 24 to under 48 hours",IF($O273&lt;168,"2–6 days: 48 to under 168 hours","7 or more days")))))))</f>
        <v/>
      </c>
      <c r="Q273" s="48">
        <f>IF($A273="","",IF(NOT(ISNUMBER($H273)),"",DATE(YEAR($H273),MONTH($H273),1)))</f>
        <v/>
      </c>
      <c r="R273" s="30">
        <f>IF($A273="","",IF($G273="Canceled",1,0))</f>
        <v/>
      </c>
      <c r="S273" s="30">
        <f>IF($A273="","",IF($G273="No-show",1,0))</f>
        <v/>
      </c>
      <c r="T273" s="30">
        <f>IF($A273="","",IF(AND($G273="Canceled",OR($K273&lt;&gt;"",ISNUMBER($L273))),1,0))</f>
        <v/>
      </c>
      <c r="U273" s="28">
        <f>IF($A273="","",IF(COUNTIF($A$6:$A$505,$A273)&gt;1,"Duplicate Appointment ID",IF($B273="","Clinic is required",IF($G273="","Appointment Status is required",IF(NOT(ISNUMBER($H273)),"Scheduled Start is required",IF(AND($G273="Canceled",$I273=""),"Cancellation Reason is required",IF(AND($G273="Canceled",NOT(ISNUMBER($J273))),"Canceled At is required",IF(AND($G273="Canceled",ISNUMBER($J273),ISNUMBER($H273),$J273&gt;$H273),"Canceled At is after Scheduled Start",IF(AND($G273&lt;&gt;"Canceled",OR($I273&lt;&gt;"",ISNUMBER($J273))),"Cancellation details entered for non-canceled status",IF(AND($K273&lt;&gt;"",NOT(ISNUMBER($L273))),"Rescheduled Start is required",IF(AND(ISNUMBER($L273),$K273=""),"Rescheduled Appointment ID is required",IF(AND($G273="Canceled",$M273=""),"Avoidable Cancellation review is required","")))))))))))</f>
        <v/>
      </c>
    </row>
    <row r="274">
      <c r="A274" s="24" t="n"/>
      <c r="B274" s="24" t="n"/>
      <c r="C274" s="24" t="n"/>
      <c r="D274" s="24" t="n"/>
      <c r="E274" s="24" t="n"/>
      <c r="F274" s="24" t="n"/>
      <c r="G274" s="24" t="n"/>
      <c r="H274" s="46" t="n"/>
      <c r="I274" s="24" t="n"/>
      <c r="J274" s="46" t="n"/>
      <c r="K274" s="24" t="n"/>
      <c r="L274" s="46" t="n"/>
      <c r="M274" s="24" t="n"/>
      <c r="N274" s="26" t="n"/>
      <c r="O274" s="47">
        <f>IF($A274="","",IF(OR($G274&lt;&gt;"Canceled",NOT(ISNUMBER($H274)),NOT(ISNUMBER($J274))),"",($H274-$J274)*24))</f>
        <v/>
      </c>
      <c r="P274" s="28">
        <f>IF($A274="","",IF($G274&lt;&gt;"Canceled","",IF(NOT(ISNUMBER($O274)),"",IF($O274&lt;0,"Invalid timing",IF($O274&lt;24,"Same day: under 24 hours",IF($O274&lt;48,"1 day: 24 to under 48 hours",IF($O274&lt;168,"2–6 days: 48 to under 168 hours","7 or more days")))))))</f>
        <v/>
      </c>
      <c r="Q274" s="48">
        <f>IF($A274="","",IF(NOT(ISNUMBER($H274)),"",DATE(YEAR($H274),MONTH($H274),1)))</f>
        <v/>
      </c>
      <c r="R274" s="30">
        <f>IF($A274="","",IF($G274="Canceled",1,0))</f>
        <v/>
      </c>
      <c r="S274" s="30">
        <f>IF($A274="","",IF($G274="No-show",1,0))</f>
        <v/>
      </c>
      <c r="T274" s="30">
        <f>IF($A274="","",IF(AND($G274="Canceled",OR($K274&lt;&gt;"",ISNUMBER($L274))),1,0))</f>
        <v/>
      </c>
      <c r="U274" s="28">
        <f>IF($A274="","",IF(COUNTIF($A$6:$A$505,$A274)&gt;1,"Duplicate Appointment ID",IF($B274="","Clinic is required",IF($G274="","Appointment Status is required",IF(NOT(ISNUMBER($H274)),"Scheduled Start is required",IF(AND($G274="Canceled",$I274=""),"Cancellation Reason is required",IF(AND($G274="Canceled",NOT(ISNUMBER($J274))),"Canceled At is required",IF(AND($G274="Canceled",ISNUMBER($J274),ISNUMBER($H274),$J274&gt;$H274),"Canceled At is after Scheduled Start",IF(AND($G274&lt;&gt;"Canceled",OR($I274&lt;&gt;"",ISNUMBER($J274))),"Cancellation details entered for non-canceled status",IF(AND($K274&lt;&gt;"",NOT(ISNUMBER($L274))),"Rescheduled Start is required",IF(AND(ISNUMBER($L274),$K274=""),"Rescheduled Appointment ID is required",IF(AND($G274="Canceled",$M274=""),"Avoidable Cancellation review is required","")))))))))))</f>
        <v/>
      </c>
    </row>
    <row r="275">
      <c r="A275" s="31" t="n"/>
      <c r="B275" s="31" t="n"/>
      <c r="C275" s="31" t="n"/>
      <c r="D275" s="31" t="n"/>
      <c r="E275" s="31" t="n"/>
      <c r="F275" s="31" t="n"/>
      <c r="G275" s="31" t="n"/>
      <c r="H275" s="49" t="n"/>
      <c r="I275" s="31" t="n"/>
      <c r="J275" s="49" t="n"/>
      <c r="K275" s="31" t="n"/>
      <c r="L275" s="49" t="n"/>
      <c r="M275" s="31" t="n"/>
      <c r="N275" s="33" t="n"/>
      <c r="O275" s="47">
        <f>IF($A275="","",IF(OR($G275&lt;&gt;"Canceled",NOT(ISNUMBER($H275)),NOT(ISNUMBER($J275))),"",($H275-$J275)*24))</f>
        <v/>
      </c>
      <c r="P275" s="28">
        <f>IF($A275="","",IF($G275&lt;&gt;"Canceled","",IF(NOT(ISNUMBER($O275)),"",IF($O275&lt;0,"Invalid timing",IF($O275&lt;24,"Same day: under 24 hours",IF($O275&lt;48,"1 day: 24 to under 48 hours",IF($O275&lt;168,"2–6 days: 48 to under 168 hours","7 or more days")))))))</f>
        <v/>
      </c>
      <c r="Q275" s="48">
        <f>IF($A275="","",IF(NOT(ISNUMBER($H275)),"",DATE(YEAR($H275),MONTH($H275),1)))</f>
        <v/>
      </c>
      <c r="R275" s="30">
        <f>IF($A275="","",IF($G275="Canceled",1,0))</f>
        <v/>
      </c>
      <c r="S275" s="30">
        <f>IF($A275="","",IF($G275="No-show",1,0))</f>
        <v/>
      </c>
      <c r="T275" s="30">
        <f>IF($A275="","",IF(AND($G275="Canceled",OR($K275&lt;&gt;"",ISNUMBER($L275))),1,0))</f>
        <v/>
      </c>
      <c r="U275" s="28">
        <f>IF($A275="","",IF(COUNTIF($A$6:$A$505,$A275)&gt;1,"Duplicate Appointment ID",IF($B275="","Clinic is required",IF($G275="","Appointment Status is required",IF(NOT(ISNUMBER($H275)),"Scheduled Start is required",IF(AND($G275="Canceled",$I275=""),"Cancellation Reason is required",IF(AND($G275="Canceled",NOT(ISNUMBER($J275))),"Canceled At is required",IF(AND($G275="Canceled",ISNUMBER($J275),ISNUMBER($H275),$J275&gt;$H275),"Canceled At is after Scheduled Start",IF(AND($G275&lt;&gt;"Canceled",OR($I275&lt;&gt;"",ISNUMBER($J275))),"Cancellation details entered for non-canceled status",IF(AND($K275&lt;&gt;"",NOT(ISNUMBER($L275))),"Rescheduled Start is required",IF(AND(ISNUMBER($L275),$K275=""),"Rescheduled Appointment ID is required",IF(AND($G275="Canceled",$M275=""),"Avoidable Cancellation review is required","")))))))))))</f>
        <v/>
      </c>
    </row>
    <row r="276">
      <c r="A276" s="24" t="n"/>
      <c r="B276" s="24" t="n"/>
      <c r="C276" s="24" t="n"/>
      <c r="D276" s="24" t="n"/>
      <c r="E276" s="24" t="n"/>
      <c r="F276" s="24" t="n"/>
      <c r="G276" s="24" t="n"/>
      <c r="H276" s="46" t="n"/>
      <c r="I276" s="24" t="n"/>
      <c r="J276" s="46" t="n"/>
      <c r="K276" s="24" t="n"/>
      <c r="L276" s="46" t="n"/>
      <c r="M276" s="24" t="n"/>
      <c r="N276" s="26" t="n"/>
      <c r="O276" s="47">
        <f>IF($A276="","",IF(OR($G276&lt;&gt;"Canceled",NOT(ISNUMBER($H276)),NOT(ISNUMBER($J276))),"",($H276-$J276)*24))</f>
        <v/>
      </c>
      <c r="P276" s="28">
        <f>IF($A276="","",IF($G276&lt;&gt;"Canceled","",IF(NOT(ISNUMBER($O276)),"",IF($O276&lt;0,"Invalid timing",IF($O276&lt;24,"Same day: under 24 hours",IF($O276&lt;48,"1 day: 24 to under 48 hours",IF($O276&lt;168,"2–6 days: 48 to under 168 hours","7 or more days")))))))</f>
        <v/>
      </c>
      <c r="Q276" s="48">
        <f>IF($A276="","",IF(NOT(ISNUMBER($H276)),"",DATE(YEAR($H276),MONTH($H276),1)))</f>
        <v/>
      </c>
      <c r="R276" s="30">
        <f>IF($A276="","",IF($G276="Canceled",1,0))</f>
        <v/>
      </c>
      <c r="S276" s="30">
        <f>IF($A276="","",IF($G276="No-show",1,0))</f>
        <v/>
      </c>
      <c r="T276" s="30">
        <f>IF($A276="","",IF(AND($G276="Canceled",OR($K276&lt;&gt;"",ISNUMBER($L276))),1,0))</f>
        <v/>
      </c>
      <c r="U276" s="28">
        <f>IF($A276="","",IF(COUNTIF($A$6:$A$505,$A276)&gt;1,"Duplicate Appointment ID",IF($B276="","Clinic is required",IF($G276="","Appointment Status is required",IF(NOT(ISNUMBER($H276)),"Scheduled Start is required",IF(AND($G276="Canceled",$I276=""),"Cancellation Reason is required",IF(AND($G276="Canceled",NOT(ISNUMBER($J276))),"Canceled At is required",IF(AND($G276="Canceled",ISNUMBER($J276),ISNUMBER($H276),$J276&gt;$H276),"Canceled At is after Scheduled Start",IF(AND($G276&lt;&gt;"Canceled",OR($I276&lt;&gt;"",ISNUMBER($J276))),"Cancellation details entered for non-canceled status",IF(AND($K276&lt;&gt;"",NOT(ISNUMBER($L276))),"Rescheduled Start is required",IF(AND(ISNUMBER($L276),$K276=""),"Rescheduled Appointment ID is required",IF(AND($G276="Canceled",$M276=""),"Avoidable Cancellation review is required","")))))))))))</f>
        <v/>
      </c>
    </row>
    <row r="277">
      <c r="A277" s="31" t="n"/>
      <c r="B277" s="31" t="n"/>
      <c r="C277" s="31" t="n"/>
      <c r="D277" s="31" t="n"/>
      <c r="E277" s="31" t="n"/>
      <c r="F277" s="31" t="n"/>
      <c r="G277" s="31" t="n"/>
      <c r="H277" s="49" t="n"/>
      <c r="I277" s="31" t="n"/>
      <c r="J277" s="49" t="n"/>
      <c r="K277" s="31" t="n"/>
      <c r="L277" s="49" t="n"/>
      <c r="M277" s="31" t="n"/>
      <c r="N277" s="33" t="n"/>
      <c r="O277" s="47">
        <f>IF($A277="","",IF(OR($G277&lt;&gt;"Canceled",NOT(ISNUMBER($H277)),NOT(ISNUMBER($J277))),"",($H277-$J277)*24))</f>
        <v/>
      </c>
      <c r="P277" s="28">
        <f>IF($A277="","",IF($G277&lt;&gt;"Canceled","",IF(NOT(ISNUMBER($O277)),"",IF($O277&lt;0,"Invalid timing",IF($O277&lt;24,"Same day: under 24 hours",IF($O277&lt;48,"1 day: 24 to under 48 hours",IF($O277&lt;168,"2–6 days: 48 to under 168 hours","7 or more days")))))))</f>
        <v/>
      </c>
      <c r="Q277" s="48">
        <f>IF($A277="","",IF(NOT(ISNUMBER($H277)),"",DATE(YEAR($H277),MONTH($H277),1)))</f>
        <v/>
      </c>
      <c r="R277" s="30">
        <f>IF($A277="","",IF($G277="Canceled",1,0))</f>
        <v/>
      </c>
      <c r="S277" s="30">
        <f>IF($A277="","",IF($G277="No-show",1,0))</f>
        <v/>
      </c>
      <c r="T277" s="30">
        <f>IF($A277="","",IF(AND($G277="Canceled",OR($K277&lt;&gt;"",ISNUMBER($L277))),1,0))</f>
        <v/>
      </c>
      <c r="U277" s="28">
        <f>IF($A277="","",IF(COUNTIF($A$6:$A$505,$A277)&gt;1,"Duplicate Appointment ID",IF($B277="","Clinic is required",IF($G277="","Appointment Status is required",IF(NOT(ISNUMBER($H277)),"Scheduled Start is required",IF(AND($G277="Canceled",$I277=""),"Cancellation Reason is required",IF(AND($G277="Canceled",NOT(ISNUMBER($J277))),"Canceled At is required",IF(AND($G277="Canceled",ISNUMBER($J277),ISNUMBER($H277),$J277&gt;$H277),"Canceled At is after Scheduled Start",IF(AND($G277&lt;&gt;"Canceled",OR($I277&lt;&gt;"",ISNUMBER($J277))),"Cancellation details entered for non-canceled status",IF(AND($K277&lt;&gt;"",NOT(ISNUMBER($L277))),"Rescheduled Start is required",IF(AND(ISNUMBER($L277),$K277=""),"Rescheduled Appointment ID is required",IF(AND($G277="Canceled",$M277=""),"Avoidable Cancellation review is required","")))))))))))</f>
        <v/>
      </c>
    </row>
    <row r="278">
      <c r="A278" s="24" t="n"/>
      <c r="B278" s="24" t="n"/>
      <c r="C278" s="24" t="n"/>
      <c r="D278" s="24" t="n"/>
      <c r="E278" s="24" t="n"/>
      <c r="F278" s="24" t="n"/>
      <c r="G278" s="24" t="n"/>
      <c r="H278" s="46" t="n"/>
      <c r="I278" s="24" t="n"/>
      <c r="J278" s="46" t="n"/>
      <c r="K278" s="24" t="n"/>
      <c r="L278" s="46" t="n"/>
      <c r="M278" s="24" t="n"/>
      <c r="N278" s="26" t="n"/>
      <c r="O278" s="47">
        <f>IF($A278="","",IF(OR($G278&lt;&gt;"Canceled",NOT(ISNUMBER($H278)),NOT(ISNUMBER($J278))),"",($H278-$J278)*24))</f>
        <v/>
      </c>
      <c r="P278" s="28">
        <f>IF($A278="","",IF($G278&lt;&gt;"Canceled","",IF(NOT(ISNUMBER($O278)),"",IF($O278&lt;0,"Invalid timing",IF($O278&lt;24,"Same day: under 24 hours",IF($O278&lt;48,"1 day: 24 to under 48 hours",IF($O278&lt;168,"2–6 days: 48 to under 168 hours","7 or more days")))))))</f>
        <v/>
      </c>
      <c r="Q278" s="48">
        <f>IF($A278="","",IF(NOT(ISNUMBER($H278)),"",DATE(YEAR($H278),MONTH($H278),1)))</f>
        <v/>
      </c>
      <c r="R278" s="30">
        <f>IF($A278="","",IF($G278="Canceled",1,0))</f>
        <v/>
      </c>
      <c r="S278" s="30">
        <f>IF($A278="","",IF($G278="No-show",1,0))</f>
        <v/>
      </c>
      <c r="T278" s="30">
        <f>IF($A278="","",IF(AND($G278="Canceled",OR($K278&lt;&gt;"",ISNUMBER($L278))),1,0))</f>
        <v/>
      </c>
      <c r="U278" s="28">
        <f>IF($A278="","",IF(COUNTIF($A$6:$A$505,$A278)&gt;1,"Duplicate Appointment ID",IF($B278="","Clinic is required",IF($G278="","Appointment Status is required",IF(NOT(ISNUMBER($H278)),"Scheduled Start is required",IF(AND($G278="Canceled",$I278=""),"Cancellation Reason is required",IF(AND($G278="Canceled",NOT(ISNUMBER($J278))),"Canceled At is required",IF(AND($G278="Canceled",ISNUMBER($J278),ISNUMBER($H278),$J278&gt;$H278),"Canceled At is after Scheduled Start",IF(AND($G278&lt;&gt;"Canceled",OR($I278&lt;&gt;"",ISNUMBER($J278))),"Cancellation details entered for non-canceled status",IF(AND($K278&lt;&gt;"",NOT(ISNUMBER($L278))),"Rescheduled Start is required",IF(AND(ISNUMBER($L278),$K278=""),"Rescheduled Appointment ID is required",IF(AND($G278="Canceled",$M278=""),"Avoidable Cancellation review is required","")))))))))))</f>
        <v/>
      </c>
    </row>
    <row r="279">
      <c r="A279" s="31" t="n"/>
      <c r="B279" s="31" t="n"/>
      <c r="C279" s="31" t="n"/>
      <c r="D279" s="31" t="n"/>
      <c r="E279" s="31" t="n"/>
      <c r="F279" s="31" t="n"/>
      <c r="G279" s="31" t="n"/>
      <c r="H279" s="49" t="n"/>
      <c r="I279" s="31" t="n"/>
      <c r="J279" s="49" t="n"/>
      <c r="K279" s="31" t="n"/>
      <c r="L279" s="49" t="n"/>
      <c r="M279" s="31" t="n"/>
      <c r="N279" s="33" t="n"/>
      <c r="O279" s="47">
        <f>IF($A279="","",IF(OR($G279&lt;&gt;"Canceled",NOT(ISNUMBER($H279)),NOT(ISNUMBER($J279))),"",($H279-$J279)*24))</f>
        <v/>
      </c>
      <c r="P279" s="28">
        <f>IF($A279="","",IF($G279&lt;&gt;"Canceled","",IF(NOT(ISNUMBER($O279)),"",IF($O279&lt;0,"Invalid timing",IF($O279&lt;24,"Same day: under 24 hours",IF($O279&lt;48,"1 day: 24 to under 48 hours",IF($O279&lt;168,"2–6 days: 48 to under 168 hours","7 or more days")))))))</f>
        <v/>
      </c>
      <c r="Q279" s="48">
        <f>IF($A279="","",IF(NOT(ISNUMBER($H279)),"",DATE(YEAR($H279),MONTH($H279),1)))</f>
        <v/>
      </c>
      <c r="R279" s="30">
        <f>IF($A279="","",IF($G279="Canceled",1,0))</f>
        <v/>
      </c>
      <c r="S279" s="30">
        <f>IF($A279="","",IF($G279="No-show",1,0))</f>
        <v/>
      </c>
      <c r="T279" s="30">
        <f>IF($A279="","",IF(AND($G279="Canceled",OR($K279&lt;&gt;"",ISNUMBER($L279))),1,0))</f>
        <v/>
      </c>
      <c r="U279" s="28">
        <f>IF($A279="","",IF(COUNTIF($A$6:$A$505,$A279)&gt;1,"Duplicate Appointment ID",IF($B279="","Clinic is required",IF($G279="","Appointment Status is required",IF(NOT(ISNUMBER($H279)),"Scheduled Start is required",IF(AND($G279="Canceled",$I279=""),"Cancellation Reason is required",IF(AND($G279="Canceled",NOT(ISNUMBER($J279))),"Canceled At is required",IF(AND($G279="Canceled",ISNUMBER($J279),ISNUMBER($H279),$J279&gt;$H279),"Canceled At is after Scheduled Start",IF(AND($G279&lt;&gt;"Canceled",OR($I279&lt;&gt;"",ISNUMBER($J279))),"Cancellation details entered for non-canceled status",IF(AND($K279&lt;&gt;"",NOT(ISNUMBER($L279))),"Rescheduled Start is required",IF(AND(ISNUMBER($L279),$K279=""),"Rescheduled Appointment ID is required",IF(AND($G279="Canceled",$M279=""),"Avoidable Cancellation review is required","")))))))))))</f>
        <v/>
      </c>
    </row>
    <row r="280">
      <c r="A280" s="24" t="n"/>
      <c r="B280" s="24" t="n"/>
      <c r="C280" s="24" t="n"/>
      <c r="D280" s="24" t="n"/>
      <c r="E280" s="24" t="n"/>
      <c r="F280" s="24" t="n"/>
      <c r="G280" s="24" t="n"/>
      <c r="H280" s="46" t="n"/>
      <c r="I280" s="24" t="n"/>
      <c r="J280" s="46" t="n"/>
      <c r="K280" s="24" t="n"/>
      <c r="L280" s="46" t="n"/>
      <c r="M280" s="24" t="n"/>
      <c r="N280" s="26" t="n"/>
      <c r="O280" s="47">
        <f>IF($A280="","",IF(OR($G280&lt;&gt;"Canceled",NOT(ISNUMBER($H280)),NOT(ISNUMBER($J280))),"",($H280-$J280)*24))</f>
        <v/>
      </c>
      <c r="P280" s="28">
        <f>IF($A280="","",IF($G280&lt;&gt;"Canceled","",IF(NOT(ISNUMBER($O280)),"",IF($O280&lt;0,"Invalid timing",IF($O280&lt;24,"Same day: under 24 hours",IF($O280&lt;48,"1 day: 24 to under 48 hours",IF($O280&lt;168,"2–6 days: 48 to under 168 hours","7 or more days")))))))</f>
        <v/>
      </c>
      <c r="Q280" s="48">
        <f>IF($A280="","",IF(NOT(ISNUMBER($H280)),"",DATE(YEAR($H280),MONTH($H280),1)))</f>
        <v/>
      </c>
      <c r="R280" s="30">
        <f>IF($A280="","",IF($G280="Canceled",1,0))</f>
        <v/>
      </c>
      <c r="S280" s="30">
        <f>IF($A280="","",IF($G280="No-show",1,0))</f>
        <v/>
      </c>
      <c r="T280" s="30">
        <f>IF($A280="","",IF(AND($G280="Canceled",OR($K280&lt;&gt;"",ISNUMBER($L280))),1,0))</f>
        <v/>
      </c>
      <c r="U280" s="28">
        <f>IF($A280="","",IF(COUNTIF($A$6:$A$505,$A280)&gt;1,"Duplicate Appointment ID",IF($B280="","Clinic is required",IF($G280="","Appointment Status is required",IF(NOT(ISNUMBER($H280)),"Scheduled Start is required",IF(AND($G280="Canceled",$I280=""),"Cancellation Reason is required",IF(AND($G280="Canceled",NOT(ISNUMBER($J280))),"Canceled At is required",IF(AND($G280="Canceled",ISNUMBER($J280),ISNUMBER($H280),$J280&gt;$H280),"Canceled At is after Scheduled Start",IF(AND($G280&lt;&gt;"Canceled",OR($I280&lt;&gt;"",ISNUMBER($J280))),"Cancellation details entered for non-canceled status",IF(AND($K280&lt;&gt;"",NOT(ISNUMBER($L280))),"Rescheduled Start is required",IF(AND(ISNUMBER($L280),$K280=""),"Rescheduled Appointment ID is required",IF(AND($G280="Canceled",$M280=""),"Avoidable Cancellation review is required","")))))))))))</f>
        <v/>
      </c>
    </row>
    <row r="281">
      <c r="A281" s="31" t="n"/>
      <c r="B281" s="31" t="n"/>
      <c r="C281" s="31" t="n"/>
      <c r="D281" s="31" t="n"/>
      <c r="E281" s="31" t="n"/>
      <c r="F281" s="31" t="n"/>
      <c r="G281" s="31" t="n"/>
      <c r="H281" s="49" t="n"/>
      <c r="I281" s="31" t="n"/>
      <c r="J281" s="49" t="n"/>
      <c r="K281" s="31" t="n"/>
      <c r="L281" s="49" t="n"/>
      <c r="M281" s="31" t="n"/>
      <c r="N281" s="33" t="n"/>
      <c r="O281" s="47">
        <f>IF($A281="","",IF(OR($G281&lt;&gt;"Canceled",NOT(ISNUMBER($H281)),NOT(ISNUMBER($J281))),"",($H281-$J281)*24))</f>
        <v/>
      </c>
      <c r="P281" s="28">
        <f>IF($A281="","",IF($G281&lt;&gt;"Canceled","",IF(NOT(ISNUMBER($O281)),"",IF($O281&lt;0,"Invalid timing",IF($O281&lt;24,"Same day: under 24 hours",IF($O281&lt;48,"1 day: 24 to under 48 hours",IF($O281&lt;168,"2–6 days: 48 to under 168 hours","7 or more days")))))))</f>
        <v/>
      </c>
      <c r="Q281" s="48">
        <f>IF($A281="","",IF(NOT(ISNUMBER($H281)),"",DATE(YEAR($H281),MONTH($H281),1)))</f>
        <v/>
      </c>
      <c r="R281" s="30">
        <f>IF($A281="","",IF($G281="Canceled",1,0))</f>
        <v/>
      </c>
      <c r="S281" s="30">
        <f>IF($A281="","",IF($G281="No-show",1,0))</f>
        <v/>
      </c>
      <c r="T281" s="30">
        <f>IF($A281="","",IF(AND($G281="Canceled",OR($K281&lt;&gt;"",ISNUMBER($L281))),1,0))</f>
        <v/>
      </c>
      <c r="U281" s="28">
        <f>IF($A281="","",IF(COUNTIF($A$6:$A$505,$A281)&gt;1,"Duplicate Appointment ID",IF($B281="","Clinic is required",IF($G281="","Appointment Status is required",IF(NOT(ISNUMBER($H281)),"Scheduled Start is required",IF(AND($G281="Canceled",$I281=""),"Cancellation Reason is required",IF(AND($G281="Canceled",NOT(ISNUMBER($J281))),"Canceled At is required",IF(AND($G281="Canceled",ISNUMBER($J281),ISNUMBER($H281),$J281&gt;$H281),"Canceled At is after Scheduled Start",IF(AND($G281&lt;&gt;"Canceled",OR($I281&lt;&gt;"",ISNUMBER($J281))),"Cancellation details entered for non-canceled status",IF(AND($K281&lt;&gt;"",NOT(ISNUMBER($L281))),"Rescheduled Start is required",IF(AND(ISNUMBER($L281),$K281=""),"Rescheduled Appointment ID is required",IF(AND($G281="Canceled",$M281=""),"Avoidable Cancellation review is required","")))))))))))</f>
        <v/>
      </c>
    </row>
    <row r="282">
      <c r="A282" s="24" t="n"/>
      <c r="B282" s="24" t="n"/>
      <c r="C282" s="24" t="n"/>
      <c r="D282" s="24" t="n"/>
      <c r="E282" s="24" t="n"/>
      <c r="F282" s="24" t="n"/>
      <c r="G282" s="24" t="n"/>
      <c r="H282" s="46" t="n"/>
      <c r="I282" s="24" t="n"/>
      <c r="J282" s="46" t="n"/>
      <c r="K282" s="24" t="n"/>
      <c r="L282" s="46" t="n"/>
      <c r="M282" s="24" t="n"/>
      <c r="N282" s="26" t="n"/>
      <c r="O282" s="47">
        <f>IF($A282="","",IF(OR($G282&lt;&gt;"Canceled",NOT(ISNUMBER($H282)),NOT(ISNUMBER($J282))),"",($H282-$J282)*24))</f>
        <v/>
      </c>
      <c r="P282" s="28">
        <f>IF($A282="","",IF($G282&lt;&gt;"Canceled","",IF(NOT(ISNUMBER($O282)),"",IF($O282&lt;0,"Invalid timing",IF($O282&lt;24,"Same day: under 24 hours",IF($O282&lt;48,"1 day: 24 to under 48 hours",IF($O282&lt;168,"2–6 days: 48 to under 168 hours","7 or more days")))))))</f>
        <v/>
      </c>
      <c r="Q282" s="48">
        <f>IF($A282="","",IF(NOT(ISNUMBER($H282)),"",DATE(YEAR($H282),MONTH($H282),1)))</f>
        <v/>
      </c>
      <c r="R282" s="30">
        <f>IF($A282="","",IF($G282="Canceled",1,0))</f>
        <v/>
      </c>
      <c r="S282" s="30">
        <f>IF($A282="","",IF($G282="No-show",1,0))</f>
        <v/>
      </c>
      <c r="T282" s="30">
        <f>IF($A282="","",IF(AND($G282="Canceled",OR($K282&lt;&gt;"",ISNUMBER($L282))),1,0))</f>
        <v/>
      </c>
      <c r="U282" s="28">
        <f>IF($A282="","",IF(COUNTIF($A$6:$A$505,$A282)&gt;1,"Duplicate Appointment ID",IF($B282="","Clinic is required",IF($G282="","Appointment Status is required",IF(NOT(ISNUMBER($H282)),"Scheduled Start is required",IF(AND($G282="Canceled",$I282=""),"Cancellation Reason is required",IF(AND($G282="Canceled",NOT(ISNUMBER($J282))),"Canceled At is required",IF(AND($G282="Canceled",ISNUMBER($J282),ISNUMBER($H282),$J282&gt;$H282),"Canceled At is after Scheduled Start",IF(AND($G282&lt;&gt;"Canceled",OR($I282&lt;&gt;"",ISNUMBER($J282))),"Cancellation details entered for non-canceled status",IF(AND($K282&lt;&gt;"",NOT(ISNUMBER($L282))),"Rescheduled Start is required",IF(AND(ISNUMBER($L282),$K282=""),"Rescheduled Appointment ID is required",IF(AND($G282="Canceled",$M282=""),"Avoidable Cancellation review is required","")))))))))))</f>
        <v/>
      </c>
    </row>
    <row r="283">
      <c r="A283" s="31" t="n"/>
      <c r="B283" s="31" t="n"/>
      <c r="C283" s="31" t="n"/>
      <c r="D283" s="31" t="n"/>
      <c r="E283" s="31" t="n"/>
      <c r="F283" s="31" t="n"/>
      <c r="G283" s="31" t="n"/>
      <c r="H283" s="49" t="n"/>
      <c r="I283" s="31" t="n"/>
      <c r="J283" s="49" t="n"/>
      <c r="K283" s="31" t="n"/>
      <c r="L283" s="49" t="n"/>
      <c r="M283" s="31" t="n"/>
      <c r="N283" s="33" t="n"/>
      <c r="O283" s="47">
        <f>IF($A283="","",IF(OR($G283&lt;&gt;"Canceled",NOT(ISNUMBER($H283)),NOT(ISNUMBER($J283))),"",($H283-$J283)*24))</f>
        <v/>
      </c>
      <c r="P283" s="28">
        <f>IF($A283="","",IF($G283&lt;&gt;"Canceled","",IF(NOT(ISNUMBER($O283)),"",IF($O283&lt;0,"Invalid timing",IF($O283&lt;24,"Same day: under 24 hours",IF($O283&lt;48,"1 day: 24 to under 48 hours",IF($O283&lt;168,"2–6 days: 48 to under 168 hours","7 or more days")))))))</f>
        <v/>
      </c>
      <c r="Q283" s="48">
        <f>IF($A283="","",IF(NOT(ISNUMBER($H283)),"",DATE(YEAR($H283),MONTH($H283),1)))</f>
        <v/>
      </c>
      <c r="R283" s="30">
        <f>IF($A283="","",IF($G283="Canceled",1,0))</f>
        <v/>
      </c>
      <c r="S283" s="30">
        <f>IF($A283="","",IF($G283="No-show",1,0))</f>
        <v/>
      </c>
      <c r="T283" s="30">
        <f>IF($A283="","",IF(AND($G283="Canceled",OR($K283&lt;&gt;"",ISNUMBER($L283))),1,0))</f>
        <v/>
      </c>
      <c r="U283" s="28">
        <f>IF($A283="","",IF(COUNTIF($A$6:$A$505,$A283)&gt;1,"Duplicate Appointment ID",IF($B283="","Clinic is required",IF($G283="","Appointment Status is required",IF(NOT(ISNUMBER($H283)),"Scheduled Start is required",IF(AND($G283="Canceled",$I283=""),"Cancellation Reason is required",IF(AND($G283="Canceled",NOT(ISNUMBER($J283))),"Canceled At is required",IF(AND($G283="Canceled",ISNUMBER($J283),ISNUMBER($H283),$J283&gt;$H283),"Canceled At is after Scheduled Start",IF(AND($G283&lt;&gt;"Canceled",OR($I283&lt;&gt;"",ISNUMBER($J283))),"Cancellation details entered for non-canceled status",IF(AND($K283&lt;&gt;"",NOT(ISNUMBER($L283))),"Rescheduled Start is required",IF(AND(ISNUMBER($L283),$K283=""),"Rescheduled Appointment ID is required",IF(AND($G283="Canceled",$M283=""),"Avoidable Cancellation review is required","")))))))))))</f>
        <v/>
      </c>
    </row>
    <row r="284">
      <c r="A284" s="24" t="n"/>
      <c r="B284" s="24" t="n"/>
      <c r="C284" s="24" t="n"/>
      <c r="D284" s="24" t="n"/>
      <c r="E284" s="24" t="n"/>
      <c r="F284" s="24" t="n"/>
      <c r="G284" s="24" t="n"/>
      <c r="H284" s="46" t="n"/>
      <c r="I284" s="24" t="n"/>
      <c r="J284" s="46" t="n"/>
      <c r="K284" s="24" t="n"/>
      <c r="L284" s="46" t="n"/>
      <c r="M284" s="24" t="n"/>
      <c r="N284" s="26" t="n"/>
      <c r="O284" s="47">
        <f>IF($A284="","",IF(OR($G284&lt;&gt;"Canceled",NOT(ISNUMBER($H284)),NOT(ISNUMBER($J284))),"",($H284-$J284)*24))</f>
        <v/>
      </c>
      <c r="P284" s="28">
        <f>IF($A284="","",IF($G284&lt;&gt;"Canceled","",IF(NOT(ISNUMBER($O284)),"",IF($O284&lt;0,"Invalid timing",IF($O284&lt;24,"Same day: under 24 hours",IF($O284&lt;48,"1 day: 24 to under 48 hours",IF($O284&lt;168,"2–6 days: 48 to under 168 hours","7 or more days")))))))</f>
        <v/>
      </c>
      <c r="Q284" s="48">
        <f>IF($A284="","",IF(NOT(ISNUMBER($H284)),"",DATE(YEAR($H284),MONTH($H284),1)))</f>
        <v/>
      </c>
      <c r="R284" s="30">
        <f>IF($A284="","",IF($G284="Canceled",1,0))</f>
        <v/>
      </c>
      <c r="S284" s="30">
        <f>IF($A284="","",IF($G284="No-show",1,0))</f>
        <v/>
      </c>
      <c r="T284" s="30">
        <f>IF($A284="","",IF(AND($G284="Canceled",OR($K284&lt;&gt;"",ISNUMBER($L284))),1,0))</f>
        <v/>
      </c>
      <c r="U284" s="28">
        <f>IF($A284="","",IF(COUNTIF($A$6:$A$505,$A284)&gt;1,"Duplicate Appointment ID",IF($B284="","Clinic is required",IF($G284="","Appointment Status is required",IF(NOT(ISNUMBER($H284)),"Scheduled Start is required",IF(AND($G284="Canceled",$I284=""),"Cancellation Reason is required",IF(AND($G284="Canceled",NOT(ISNUMBER($J284))),"Canceled At is required",IF(AND($G284="Canceled",ISNUMBER($J284),ISNUMBER($H284),$J284&gt;$H284),"Canceled At is after Scheduled Start",IF(AND($G284&lt;&gt;"Canceled",OR($I284&lt;&gt;"",ISNUMBER($J284))),"Cancellation details entered for non-canceled status",IF(AND($K284&lt;&gt;"",NOT(ISNUMBER($L284))),"Rescheduled Start is required",IF(AND(ISNUMBER($L284),$K284=""),"Rescheduled Appointment ID is required",IF(AND($G284="Canceled",$M284=""),"Avoidable Cancellation review is required","")))))))))))</f>
        <v/>
      </c>
    </row>
    <row r="285">
      <c r="A285" s="31" t="n"/>
      <c r="B285" s="31" t="n"/>
      <c r="C285" s="31" t="n"/>
      <c r="D285" s="31" t="n"/>
      <c r="E285" s="31" t="n"/>
      <c r="F285" s="31" t="n"/>
      <c r="G285" s="31" t="n"/>
      <c r="H285" s="49" t="n"/>
      <c r="I285" s="31" t="n"/>
      <c r="J285" s="49" t="n"/>
      <c r="K285" s="31" t="n"/>
      <c r="L285" s="49" t="n"/>
      <c r="M285" s="31" t="n"/>
      <c r="N285" s="33" t="n"/>
      <c r="O285" s="47">
        <f>IF($A285="","",IF(OR($G285&lt;&gt;"Canceled",NOT(ISNUMBER($H285)),NOT(ISNUMBER($J285))),"",($H285-$J285)*24))</f>
        <v/>
      </c>
      <c r="P285" s="28">
        <f>IF($A285="","",IF($G285&lt;&gt;"Canceled","",IF(NOT(ISNUMBER($O285)),"",IF($O285&lt;0,"Invalid timing",IF($O285&lt;24,"Same day: under 24 hours",IF($O285&lt;48,"1 day: 24 to under 48 hours",IF($O285&lt;168,"2–6 days: 48 to under 168 hours","7 or more days")))))))</f>
        <v/>
      </c>
      <c r="Q285" s="48">
        <f>IF($A285="","",IF(NOT(ISNUMBER($H285)),"",DATE(YEAR($H285),MONTH($H285),1)))</f>
        <v/>
      </c>
      <c r="R285" s="30">
        <f>IF($A285="","",IF($G285="Canceled",1,0))</f>
        <v/>
      </c>
      <c r="S285" s="30">
        <f>IF($A285="","",IF($G285="No-show",1,0))</f>
        <v/>
      </c>
      <c r="T285" s="30">
        <f>IF($A285="","",IF(AND($G285="Canceled",OR($K285&lt;&gt;"",ISNUMBER($L285))),1,0))</f>
        <v/>
      </c>
      <c r="U285" s="28">
        <f>IF($A285="","",IF(COUNTIF($A$6:$A$505,$A285)&gt;1,"Duplicate Appointment ID",IF($B285="","Clinic is required",IF($G285="","Appointment Status is required",IF(NOT(ISNUMBER($H285)),"Scheduled Start is required",IF(AND($G285="Canceled",$I285=""),"Cancellation Reason is required",IF(AND($G285="Canceled",NOT(ISNUMBER($J285))),"Canceled At is required",IF(AND($G285="Canceled",ISNUMBER($J285),ISNUMBER($H285),$J285&gt;$H285),"Canceled At is after Scheduled Start",IF(AND($G285&lt;&gt;"Canceled",OR($I285&lt;&gt;"",ISNUMBER($J285))),"Cancellation details entered for non-canceled status",IF(AND($K285&lt;&gt;"",NOT(ISNUMBER($L285))),"Rescheduled Start is required",IF(AND(ISNUMBER($L285),$K285=""),"Rescheduled Appointment ID is required",IF(AND($G285="Canceled",$M285=""),"Avoidable Cancellation review is required","")))))))))))</f>
        <v/>
      </c>
    </row>
    <row r="286">
      <c r="A286" s="24" t="n"/>
      <c r="B286" s="24" t="n"/>
      <c r="C286" s="24" t="n"/>
      <c r="D286" s="24" t="n"/>
      <c r="E286" s="24" t="n"/>
      <c r="F286" s="24" t="n"/>
      <c r="G286" s="24" t="n"/>
      <c r="H286" s="46" t="n"/>
      <c r="I286" s="24" t="n"/>
      <c r="J286" s="46" t="n"/>
      <c r="K286" s="24" t="n"/>
      <c r="L286" s="46" t="n"/>
      <c r="M286" s="24" t="n"/>
      <c r="N286" s="26" t="n"/>
      <c r="O286" s="47">
        <f>IF($A286="","",IF(OR($G286&lt;&gt;"Canceled",NOT(ISNUMBER($H286)),NOT(ISNUMBER($J286))),"",($H286-$J286)*24))</f>
        <v/>
      </c>
      <c r="P286" s="28">
        <f>IF($A286="","",IF($G286&lt;&gt;"Canceled","",IF(NOT(ISNUMBER($O286)),"",IF($O286&lt;0,"Invalid timing",IF($O286&lt;24,"Same day: under 24 hours",IF($O286&lt;48,"1 day: 24 to under 48 hours",IF($O286&lt;168,"2–6 days: 48 to under 168 hours","7 or more days")))))))</f>
        <v/>
      </c>
      <c r="Q286" s="48">
        <f>IF($A286="","",IF(NOT(ISNUMBER($H286)),"",DATE(YEAR($H286),MONTH($H286),1)))</f>
        <v/>
      </c>
      <c r="R286" s="30">
        <f>IF($A286="","",IF($G286="Canceled",1,0))</f>
        <v/>
      </c>
      <c r="S286" s="30">
        <f>IF($A286="","",IF($G286="No-show",1,0))</f>
        <v/>
      </c>
      <c r="T286" s="30">
        <f>IF($A286="","",IF(AND($G286="Canceled",OR($K286&lt;&gt;"",ISNUMBER($L286))),1,0))</f>
        <v/>
      </c>
      <c r="U286" s="28">
        <f>IF($A286="","",IF(COUNTIF($A$6:$A$505,$A286)&gt;1,"Duplicate Appointment ID",IF($B286="","Clinic is required",IF($G286="","Appointment Status is required",IF(NOT(ISNUMBER($H286)),"Scheduled Start is required",IF(AND($G286="Canceled",$I286=""),"Cancellation Reason is required",IF(AND($G286="Canceled",NOT(ISNUMBER($J286))),"Canceled At is required",IF(AND($G286="Canceled",ISNUMBER($J286),ISNUMBER($H286),$J286&gt;$H286),"Canceled At is after Scheduled Start",IF(AND($G286&lt;&gt;"Canceled",OR($I286&lt;&gt;"",ISNUMBER($J286))),"Cancellation details entered for non-canceled status",IF(AND($K286&lt;&gt;"",NOT(ISNUMBER($L286))),"Rescheduled Start is required",IF(AND(ISNUMBER($L286),$K286=""),"Rescheduled Appointment ID is required",IF(AND($G286="Canceled",$M286=""),"Avoidable Cancellation review is required","")))))))))))</f>
        <v/>
      </c>
    </row>
    <row r="287">
      <c r="A287" s="31" t="n"/>
      <c r="B287" s="31" t="n"/>
      <c r="C287" s="31" t="n"/>
      <c r="D287" s="31" t="n"/>
      <c r="E287" s="31" t="n"/>
      <c r="F287" s="31" t="n"/>
      <c r="G287" s="31" t="n"/>
      <c r="H287" s="49" t="n"/>
      <c r="I287" s="31" t="n"/>
      <c r="J287" s="49" t="n"/>
      <c r="K287" s="31" t="n"/>
      <c r="L287" s="49" t="n"/>
      <c r="M287" s="31" t="n"/>
      <c r="N287" s="33" t="n"/>
      <c r="O287" s="47">
        <f>IF($A287="","",IF(OR($G287&lt;&gt;"Canceled",NOT(ISNUMBER($H287)),NOT(ISNUMBER($J287))),"",($H287-$J287)*24))</f>
        <v/>
      </c>
      <c r="P287" s="28">
        <f>IF($A287="","",IF($G287&lt;&gt;"Canceled","",IF(NOT(ISNUMBER($O287)),"",IF($O287&lt;0,"Invalid timing",IF($O287&lt;24,"Same day: under 24 hours",IF($O287&lt;48,"1 day: 24 to under 48 hours",IF($O287&lt;168,"2–6 days: 48 to under 168 hours","7 or more days")))))))</f>
        <v/>
      </c>
      <c r="Q287" s="48">
        <f>IF($A287="","",IF(NOT(ISNUMBER($H287)),"",DATE(YEAR($H287),MONTH($H287),1)))</f>
        <v/>
      </c>
      <c r="R287" s="30">
        <f>IF($A287="","",IF($G287="Canceled",1,0))</f>
        <v/>
      </c>
      <c r="S287" s="30">
        <f>IF($A287="","",IF($G287="No-show",1,0))</f>
        <v/>
      </c>
      <c r="T287" s="30">
        <f>IF($A287="","",IF(AND($G287="Canceled",OR($K287&lt;&gt;"",ISNUMBER($L287))),1,0))</f>
        <v/>
      </c>
      <c r="U287" s="28">
        <f>IF($A287="","",IF(COUNTIF($A$6:$A$505,$A287)&gt;1,"Duplicate Appointment ID",IF($B287="","Clinic is required",IF($G287="","Appointment Status is required",IF(NOT(ISNUMBER($H287)),"Scheduled Start is required",IF(AND($G287="Canceled",$I287=""),"Cancellation Reason is required",IF(AND($G287="Canceled",NOT(ISNUMBER($J287))),"Canceled At is required",IF(AND($G287="Canceled",ISNUMBER($J287),ISNUMBER($H287),$J287&gt;$H287),"Canceled At is after Scheduled Start",IF(AND($G287&lt;&gt;"Canceled",OR($I287&lt;&gt;"",ISNUMBER($J287))),"Cancellation details entered for non-canceled status",IF(AND($K287&lt;&gt;"",NOT(ISNUMBER($L287))),"Rescheduled Start is required",IF(AND(ISNUMBER($L287),$K287=""),"Rescheduled Appointment ID is required",IF(AND($G287="Canceled",$M287=""),"Avoidable Cancellation review is required","")))))))))))</f>
        <v/>
      </c>
    </row>
    <row r="288">
      <c r="A288" s="24" t="n"/>
      <c r="B288" s="24" t="n"/>
      <c r="C288" s="24" t="n"/>
      <c r="D288" s="24" t="n"/>
      <c r="E288" s="24" t="n"/>
      <c r="F288" s="24" t="n"/>
      <c r="G288" s="24" t="n"/>
      <c r="H288" s="46" t="n"/>
      <c r="I288" s="24" t="n"/>
      <c r="J288" s="46" t="n"/>
      <c r="K288" s="24" t="n"/>
      <c r="L288" s="46" t="n"/>
      <c r="M288" s="24" t="n"/>
      <c r="N288" s="26" t="n"/>
      <c r="O288" s="47">
        <f>IF($A288="","",IF(OR($G288&lt;&gt;"Canceled",NOT(ISNUMBER($H288)),NOT(ISNUMBER($J288))),"",($H288-$J288)*24))</f>
        <v/>
      </c>
      <c r="P288" s="28">
        <f>IF($A288="","",IF($G288&lt;&gt;"Canceled","",IF(NOT(ISNUMBER($O288)),"",IF($O288&lt;0,"Invalid timing",IF($O288&lt;24,"Same day: under 24 hours",IF($O288&lt;48,"1 day: 24 to under 48 hours",IF($O288&lt;168,"2–6 days: 48 to under 168 hours","7 or more days")))))))</f>
        <v/>
      </c>
      <c r="Q288" s="48">
        <f>IF($A288="","",IF(NOT(ISNUMBER($H288)),"",DATE(YEAR($H288),MONTH($H288),1)))</f>
        <v/>
      </c>
      <c r="R288" s="30">
        <f>IF($A288="","",IF($G288="Canceled",1,0))</f>
        <v/>
      </c>
      <c r="S288" s="30">
        <f>IF($A288="","",IF($G288="No-show",1,0))</f>
        <v/>
      </c>
      <c r="T288" s="30">
        <f>IF($A288="","",IF(AND($G288="Canceled",OR($K288&lt;&gt;"",ISNUMBER($L288))),1,0))</f>
        <v/>
      </c>
      <c r="U288" s="28">
        <f>IF($A288="","",IF(COUNTIF($A$6:$A$505,$A288)&gt;1,"Duplicate Appointment ID",IF($B288="","Clinic is required",IF($G288="","Appointment Status is required",IF(NOT(ISNUMBER($H288)),"Scheduled Start is required",IF(AND($G288="Canceled",$I288=""),"Cancellation Reason is required",IF(AND($G288="Canceled",NOT(ISNUMBER($J288))),"Canceled At is required",IF(AND($G288="Canceled",ISNUMBER($J288),ISNUMBER($H288),$J288&gt;$H288),"Canceled At is after Scheduled Start",IF(AND($G288&lt;&gt;"Canceled",OR($I288&lt;&gt;"",ISNUMBER($J288))),"Cancellation details entered for non-canceled status",IF(AND($K288&lt;&gt;"",NOT(ISNUMBER($L288))),"Rescheduled Start is required",IF(AND(ISNUMBER($L288),$K288=""),"Rescheduled Appointment ID is required",IF(AND($G288="Canceled",$M288=""),"Avoidable Cancellation review is required","")))))))))))</f>
        <v/>
      </c>
    </row>
    <row r="289">
      <c r="A289" s="31" t="n"/>
      <c r="B289" s="31" t="n"/>
      <c r="C289" s="31" t="n"/>
      <c r="D289" s="31" t="n"/>
      <c r="E289" s="31" t="n"/>
      <c r="F289" s="31" t="n"/>
      <c r="G289" s="31" t="n"/>
      <c r="H289" s="49" t="n"/>
      <c r="I289" s="31" t="n"/>
      <c r="J289" s="49" t="n"/>
      <c r="K289" s="31" t="n"/>
      <c r="L289" s="49" t="n"/>
      <c r="M289" s="31" t="n"/>
      <c r="N289" s="33" t="n"/>
      <c r="O289" s="47">
        <f>IF($A289="","",IF(OR($G289&lt;&gt;"Canceled",NOT(ISNUMBER($H289)),NOT(ISNUMBER($J289))),"",($H289-$J289)*24))</f>
        <v/>
      </c>
      <c r="P289" s="28">
        <f>IF($A289="","",IF($G289&lt;&gt;"Canceled","",IF(NOT(ISNUMBER($O289)),"",IF($O289&lt;0,"Invalid timing",IF($O289&lt;24,"Same day: under 24 hours",IF($O289&lt;48,"1 day: 24 to under 48 hours",IF($O289&lt;168,"2–6 days: 48 to under 168 hours","7 or more days")))))))</f>
        <v/>
      </c>
      <c r="Q289" s="48">
        <f>IF($A289="","",IF(NOT(ISNUMBER($H289)),"",DATE(YEAR($H289),MONTH($H289),1)))</f>
        <v/>
      </c>
      <c r="R289" s="30">
        <f>IF($A289="","",IF($G289="Canceled",1,0))</f>
        <v/>
      </c>
      <c r="S289" s="30">
        <f>IF($A289="","",IF($G289="No-show",1,0))</f>
        <v/>
      </c>
      <c r="T289" s="30">
        <f>IF($A289="","",IF(AND($G289="Canceled",OR($K289&lt;&gt;"",ISNUMBER($L289))),1,0))</f>
        <v/>
      </c>
      <c r="U289" s="28">
        <f>IF($A289="","",IF(COUNTIF($A$6:$A$505,$A289)&gt;1,"Duplicate Appointment ID",IF($B289="","Clinic is required",IF($G289="","Appointment Status is required",IF(NOT(ISNUMBER($H289)),"Scheduled Start is required",IF(AND($G289="Canceled",$I289=""),"Cancellation Reason is required",IF(AND($G289="Canceled",NOT(ISNUMBER($J289))),"Canceled At is required",IF(AND($G289="Canceled",ISNUMBER($J289),ISNUMBER($H289),$J289&gt;$H289),"Canceled At is after Scheduled Start",IF(AND($G289&lt;&gt;"Canceled",OR($I289&lt;&gt;"",ISNUMBER($J289))),"Cancellation details entered for non-canceled status",IF(AND($K289&lt;&gt;"",NOT(ISNUMBER($L289))),"Rescheduled Start is required",IF(AND(ISNUMBER($L289),$K289=""),"Rescheduled Appointment ID is required",IF(AND($G289="Canceled",$M289=""),"Avoidable Cancellation review is required","")))))))))))</f>
        <v/>
      </c>
    </row>
    <row r="290">
      <c r="A290" s="24" t="n"/>
      <c r="B290" s="24" t="n"/>
      <c r="C290" s="24" t="n"/>
      <c r="D290" s="24" t="n"/>
      <c r="E290" s="24" t="n"/>
      <c r="F290" s="24" t="n"/>
      <c r="G290" s="24" t="n"/>
      <c r="H290" s="46" t="n"/>
      <c r="I290" s="24" t="n"/>
      <c r="J290" s="46" t="n"/>
      <c r="K290" s="24" t="n"/>
      <c r="L290" s="46" t="n"/>
      <c r="M290" s="24" t="n"/>
      <c r="N290" s="26" t="n"/>
      <c r="O290" s="47">
        <f>IF($A290="","",IF(OR($G290&lt;&gt;"Canceled",NOT(ISNUMBER($H290)),NOT(ISNUMBER($J290))),"",($H290-$J290)*24))</f>
        <v/>
      </c>
      <c r="P290" s="28">
        <f>IF($A290="","",IF($G290&lt;&gt;"Canceled","",IF(NOT(ISNUMBER($O290)),"",IF($O290&lt;0,"Invalid timing",IF($O290&lt;24,"Same day: under 24 hours",IF($O290&lt;48,"1 day: 24 to under 48 hours",IF($O290&lt;168,"2–6 days: 48 to under 168 hours","7 or more days")))))))</f>
        <v/>
      </c>
      <c r="Q290" s="48">
        <f>IF($A290="","",IF(NOT(ISNUMBER($H290)),"",DATE(YEAR($H290),MONTH($H290),1)))</f>
        <v/>
      </c>
      <c r="R290" s="30">
        <f>IF($A290="","",IF($G290="Canceled",1,0))</f>
        <v/>
      </c>
      <c r="S290" s="30">
        <f>IF($A290="","",IF($G290="No-show",1,0))</f>
        <v/>
      </c>
      <c r="T290" s="30">
        <f>IF($A290="","",IF(AND($G290="Canceled",OR($K290&lt;&gt;"",ISNUMBER($L290))),1,0))</f>
        <v/>
      </c>
      <c r="U290" s="28">
        <f>IF($A290="","",IF(COUNTIF($A$6:$A$505,$A290)&gt;1,"Duplicate Appointment ID",IF($B290="","Clinic is required",IF($G290="","Appointment Status is required",IF(NOT(ISNUMBER($H290)),"Scheduled Start is required",IF(AND($G290="Canceled",$I290=""),"Cancellation Reason is required",IF(AND($G290="Canceled",NOT(ISNUMBER($J290))),"Canceled At is required",IF(AND($G290="Canceled",ISNUMBER($J290),ISNUMBER($H290),$J290&gt;$H290),"Canceled At is after Scheduled Start",IF(AND($G290&lt;&gt;"Canceled",OR($I290&lt;&gt;"",ISNUMBER($J290))),"Cancellation details entered for non-canceled status",IF(AND($K290&lt;&gt;"",NOT(ISNUMBER($L290))),"Rescheduled Start is required",IF(AND(ISNUMBER($L290),$K290=""),"Rescheduled Appointment ID is required",IF(AND($G290="Canceled",$M290=""),"Avoidable Cancellation review is required","")))))))))))</f>
        <v/>
      </c>
    </row>
    <row r="291">
      <c r="A291" s="31" t="n"/>
      <c r="B291" s="31" t="n"/>
      <c r="C291" s="31" t="n"/>
      <c r="D291" s="31" t="n"/>
      <c r="E291" s="31" t="n"/>
      <c r="F291" s="31" t="n"/>
      <c r="G291" s="31" t="n"/>
      <c r="H291" s="49" t="n"/>
      <c r="I291" s="31" t="n"/>
      <c r="J291" s="49" t="n"/>
      <c r="K291" s="31" t="n"/>
      <c r="L291" s="49" t="n"/>
      <c r="M291" s="31" t="n"/>
      <c r="N291" s="33" t="n"/>
      <c r="O291" s="47">
        <f>IF($A291="","",IF(OR($G291&lt;&gt;"Canceled",NOT(ISNUMBER($H291)),NOT(ISNUMBER($J291))),"",($H291-$J291)*24))</f>
        <v/>
      </c>
      <c r="P291" s="28">
        <f>IF($A291="","",IF($G291&lt;&gt;"Canceled","",IF(NOT(ISNUMBER($O291)),"",IF($O291&lt;0,"Invalid timing",IF($O291&lt;24,"Same day: under 24 hours",IF($O291&lt;48,"1 day: 24 to under 48 hours",IF($O291&lt;168,"2–6 days: 48 to under 168 hours","7 or more days")))))))</f>
        <v/>
      </c>
      <c r="Q291" s="48">
        <f>IF($A291="","",IF(NOT(ISNUMBER($H291)),"",DATE(YEAR($H291),MONTH($H291),1)))</f>
        <v/>
      </c>
      <c r="R291" s="30">
        <f>IF($A291="","",IF($G291="Canceled",1,0))</f>
        <v/>
      </c>
      <c r="S291" s="30">
        <f>IF($A291="","",IF($G291="No-show",1,0))</f>
        <v/>
      </c>
      <c r="T291" s="30">
        <f>IF($A291="","",IF(AND($G291="Canceled",OR($K291&lt;&gt;"",ISNUMBER($L291))),1,0))</f>
        <v/>
      </c>
      <c r="U291" s="28">
        <f>IF($A291="","",IF(COUNTIF($A$6:$A$505,$A291)&gt;1,"Duplicate Appointment ID",IF($B291="","Clinic is required",IF($G291="","Appointment Status is required",IF(NOT(ISNUMBER($H291)),"Scheduled Start is required",IF(AND($G291="Canceled",$I291=""),"Cancellation Reason is required",IF(AND($G291="Canceled",NOT(ISNUMBER($J291))),"Canceled At is required",IF(AND($G291="Canceled",ISNUMBER($J291),ISNUMBER($H291),$J291&gt;$H291),"Canceled At is after Scheduled Start",IF(AND($G291&lt;&gt;"Canceled",OR($I291&lt;&gt;"",ISNUMBER($J291))),"Cancellation details entered for non-canceled status",IF(AND($K291&lt;&gt;"",NOT(ISNUMBER($L291))),"Rescheduled Start is required",IF(AND(ISNUMBER($L291),$K291=""),"Rescheduled Appointment ID is required",IF(AND($G291="Canceled",$M291=""),"Avoidable Cancellation review is required","")))))))))))</f>
        <v/>
      </c>
    </row>
    <row r="292">
      <c r="A292" s="24" t="n"/>
      <c r="B292" s="24" t="n"/>
      <c r="C292" s="24" t="n"/>
      <c r="D292" s="24" t="n"/>
      <c r="E292" s="24" t="n"/>
      <c r="F292" s="24" t="n"/>
      <c r="G292" s="24" t="n"/>
      <c r="H292" s="46" t="n"/>
      <c r="I292" s="24" t="n"/>
      <c r="J292" s="46" t="n"/>
      <c r="K292" s="24" t="n"/>
      <c r="L292" s="46" t="n"/>
      <c r="M292" s="24" t="n"/>
      <c r="N292" s="26" t="n"/>
      <c r="O292" s="47">
        <f>IF($A292="","",IF(OR($G292&lt;&gt;"Canceled",NOT(ISNUMBER($H292)),NOT(ISNUMBER($J292))),"",($H292-$J292)*24))</f>
        <v/>
      </c>
      <c r="P292" s="28">
        <f>IF($A292="","",IF($G292&lt;&gt;"Canceled","",IF(NOT(ISNUMBER($O292)),"",IF($O292&lt;0,"Invalid timing",IF($O292&lt;24,"Same day: under 24 hours",IF($O292&lt;48,"1 day: 24 to under 48 hours",IF($O292&lt;168,"2–6 days: 48 to under 168 hours","7 or more days")))))))</f>
        <v/>
      </c>
      <c r="Q292" s="48">
        <f>IF($A292="","",IF(NOT(ISNUMBER($H292)),"",DATE(YEAR($H292),MONTH($H292),1)))</f>
        <v/>
      </c>
      <c r="R292" s="30">
        <f>IF($A292="","",IF($G292="Canceled",1,0))</f>
        <v/>
      </c>
      <c r="S292" s="30">
        <f>IF($A292="","",IF($G292="No-show",1,0))</f>
        <v/>
      </c>
      <c r="T292" s="30">
        <f>IF($A292="","",IF(AND($G292="Canceled",OR($K292&lt;&gt;"",ISNUMBER($L292))),1,0))</f>
        <v/>
      </c>
      <c r="U292" s="28">
        <f>IF($A292="","",IF(COUNTIF($A$6:$A$505,$A292)&gt;1,"Duplicate Appointment ID",IF($B292="","Clinic is required",IF($G292="","Appointment Status is required",IF(NOT(ISNUMBER($H292)),"Scheduled Start is required",IF(AND($G292="Canceled",$I292=""),"Cancellation Reason is required",IF(AND($G292="Canceled",NOT(ISNUMBER($J292))),"Canceled At is required",IF(AND($G292="Canceled",ISNUMBER($J292),ISNUMBER($H292),$J292&gt;$H292),"Canceled At is after Scheduled Start",IF(AND($G292&lt;&gt;"Canceled",OR($I292&lt;&gt;"",ISNUMBER($J292))),"Cancellation details entered for non-canceled status",IF(AND($K292&lt;&gt;"",NOT(ISNUMBER($L292))),"Rescheduled Start is required",IF(AND(ISNUMBER($L292),$K292=""),"Rescheduled Appointment ID is required",IF(AND($G292="Canceled",$M292=""),"Avoidable Cancellation review is required","")))))))))))</f>
        <v/>
      </c>
    </row>
    <row r="293">
      <c r="A293" s="31" t="n"/>
      <c r="B293" s="31" t="n"/>
      <c r="C293" s="31" t="n"/>
      <c r="D293" s="31" t="n"/>
      <c r="E293" s="31" t="n"/>
      <c r="F293" s="31" t="n"/>
      <c r="G293" s="31" t="n"/>
      <c r="H293" s="49" t="n"/>
      <c r="I293" s="31" t="n"/>
      <c r="J293" s="49" t="n"/>
      <c r="K293" s="31" t="n"/>
      <c r="L293" s="49" t="n"/>
      <c r="M293" s="31" t="n"/>
      <c r="N293" s="33" t="n"/>
      <c r="O293" s="47">
        <f>IF($A293="","",IF(OR($G293&lt;&gt;"Canceled",NOT(ISNUMBER($H293)),NOT(ISNUMBER($J293))),"",($H293-$J293)*24))</f>
        <v/>
      </c>
      <c r="P293" s="28">
        <f>IF($A293="","",IF($G293&lt;&gt;"Canceled","",IF(NOT(ISNUMBER($O293)),"",IF($O293&lt;0,"Invalid timing",IF($O293&lt;24,"Same day: under 24 hours",IF($O293&lt;48,"1 day: 24 to under 48 hours",IF($O293&lt;168,"2–6 days: 48 to under 168 hours","7 or more days")))))))</f>
        <v/>
      </c>
      <c r="Q293" s="48">
        <f>IF($A293="","",IF(NOT(ISNUMBER($H293)),"",DATE(YEAR($H293),MONTH($H293),1)))</f>
        <v/>
      </c>
      <c r="R293" s="30">
        <f>IF($A293="","",IF($G293="Canceled",1,0))</f>
        <v/>
      </c>
      <c r="S293" s="30">
        <f>IF($A293="","",IF($G293="No-show",1,0))</f>
        <v/>
      </c>
      <c r="T293" s="30">
        <f>IF($A293="","",IF(AND($G293="Canceled",OR($K293&lt;&gt;"",ISNUMBER($L293))),1,0))</f>
        <v/>
      </c>
      <c r="U293" s="28">
        <f>IF($A293="","",IF(COUNTIF($A$6:$A$505,$A293)&gt;1,"Duplicate Appointment ID",IF($B293="","Clinic is required",IF($G293="","Appointment Status is required",IF(NOT(ISNUMBER($H293)),"Scheduled Start is required",IF(AND($G293="Canceled",$I293=""),"Cancellation Reason is required",IF(AND($G293="Canceled",NOT(ISNUMBER($J293))),"Canceled At is required",IF(AND($G293="Canceled",ISNUMBER($J293),ISNUMBER($H293),$J293&gt;$H293),"Canceled At is after Scheduled Start",IF(AND($G293&lt;&gt;"Canceled",OR($I293&lt;&gt;"",ISNUMBER($J293))),"Cancellation details entered for non-canceled status",IF(AND($K293&lt;&gt;"",NOT(ISNUMBER($L293))),"Rescheduled Start is required",IF(AND(ISNUMBER($L293),$K293=""),"Rescheduled Appointment ID is required",IF(AND($G293="Canceled",$M293=""),"Avoidable Cancellation review is required","")))))))))))</f>
        <v/>
      </c>
    </row>
    <row r="294">
      <c r="A294" s="24" t="n"/>
      <c r="B294" s="24" t="n"/>
      <c r="C294" s="24" t="n"/>
      <c r="D294" s="24" t="n"/>
      <c r="E294" s="24" t="n"/>
      <c r="F294" s="24" t="n"/>
      <c r="G294" s="24" t="n"/>
      <c r="H294" s="46" t="n"/>
      <c r="I294" s="24" t="n"/>
      <c r="J294" s="46" t="n"/>
      <c r="K294" s="24" t="n"/>
      <c r="L294" s="46" t="n"/>
      <c r="M294" s="24" t="n"/>
      <c r="N294" s="26" t="n"/>
      <c r="O294" s="47">
        <f>IF($A294="","",IF(OR($G294&lt;&gt;"Canceled",NOT(ISNUMBER($H294)),NOT(ISNUMBER($J294))),"",($H294-$J294)*24))</f>
        <v/>
      </c>
      <c r="P294" s="28">
        <f>IF($A294="","",IF($G294&lt;&gt;"Canceled","",IF(NOT(ISNUMBER($O294)),"",IF($O294&lt;0,"Invalid timing",IF($O294&lt;24,"Same day: under 24 hours",IF($O294&lt;48,"1 day: 24 to under 48 hours",IF($O294&lt;168,"2–6 days: 48 to under 168 hours","7 or more days")))))))</f>
        <v/>
      </c>
      <c r="Q294" s="48">
        <f>IF($A294="","",IF(NOT(ISNUMBER($H294)),"",DATE(YEAR($H294),MONTH($H294),1)))</f>
        <v/>
      </c>
      <c r="R294" s="30">
        <f>IF($A294="","",IF($G294="Canceled",1,0))</f>
        <v/>
      </c>
      <c r="S294" s="30">
        <f>IF($A294="","",IF($G294="No-show",1,0))</f>
        <v/>
      </c>
      <c r="T294" s="30">
        <f>IF($A294="","",IF(AND($G294="Canceled",OR($K294&lt;&gt;"",ISNUMBER($L294))),1,0))</f>
        <v/>
      </c>
      <c r="U294" s="28">
        <f>IF($A294="","",IF(COUNTIF($A$6:$A$505,$A294)&gt;1,"Duplicate Appointment ID",IF($B294="","Clinic is required",IF($G294="","Appointment Status is required",IF(NOT(ISNUMBER($H294)),"Scheduled Start is required",IF(AND($G294="Canceled",$I294=""),"Cancellation Reason is required",IF(AND($G294="Canceled",NOT(ISNUMBER($J294))),"Canceled At is required",IF(AND($G294="Canceled",ISNUMBER($J294),ISNUMBER($H294),$J294&gt;$H294),"Canceled At is after Scheduled Start",IF(AND($G294&lt;&gt;"Canceled",OR($I294&lt;&gt;"",ISNUMBER($J294))),"Cancellation details entered for non-canceled status",IF(AND($K294&lt;&gt;"",NOT(ISNUMBER($L294))),"Rescheduled Start is required",IF(AND(ISNUMBER($L294),$K294=""),"Rescheduled Appointment ID is required",IF(AND($G294="Canceled",$M294=""),"Avoidable Cancellation review is required","")))))))))))</f>
        <v/>
      </c>
    </row>
    <row r="295">
      <c r="A295" s="31" t="n"/>
      <c r="B295" s="31" t="n"/>
      <c r="C295" s="31" t="n"/>
      <c r="D295" s="31" t="n"/>
      <c r="E295" s="31" t="n"/>
      <c r="F295" s="31" t="n"/>
      <c r="G295" s="31" t="n"/>
      <c r="H295" s="49" t="n"/>
      <c r="I295" s="31" t="n"/>
      <c r="J295" s="49" t="n"/>
      <c r="K295" s="31" t="n"/>
      <c r="L295" s="49" t="n"/>
      <c r="M295" s="31" t="n"/>
      <c r="N295" s="33" t="n"/>
      <c r="O295" s="47">
        <f>IF($A295="","",IF(OR($G295&lt;&gt;"Canceled",NOT(ISNUMBER($H295)),NOT(ISNUMBER($J295))),"",($H295-$J295)*24))</f>
        <v/>
      </c>
      <c r="P295" s="28">
        <f>IF($A295="","",IF($G295&lt;&gt;"Canceled","",IF(NOT(ISNUMBER($O295)),"",IF($O295&lt;0,"Invalid timing",IF($O295&lt;24,"Same day: under 24 hours",IF($O295&lt;48,"1 day: 24 to under 48 hours",IF($O295&lt;168,"2–6 days: 48 to under 168 hours","7 or more days")))))))</f>
        <v/>
      </c>
      <c r="Q295" s="48">
        <f>IF($A295="","",IF(NOT(ISNUMBER($H295)),"",DATE(YEAR($H295),MONTH($H295),1)))</f>
        <v/>
      </c>
      <c r="R295" s="30">
        <f>IF($A295="","",IF($G295="Canceled",1,0))</f>
        <v/>
      </c>
      <c r="S295" s="30">
        <f>IF($A295="","",IF($G295="No-show",1,0))</f>
        <v/>
      </c>
      <c r="T295" s="30">
        <f>IF($A295="","",IF(AND($G295="Canceled",OR($K295&lt;&gt;"",ISNUMBER($L295))),1,0))</f>
        <v/>
      </c>
      <c r="U295" s="28">
        <f>IF($A295="","",IF(COUNTIF($A$6:$A$505,$A295)&gt;1,"Duplicate Appointment ID",IF($B295="","Clinic is required",IF($G295="","Appointment Status is required",IF(NOT(ISNUMBER($H295)),"Scheduled Start is required",IF(AND($G295="Canceled",$I295=""),"Cancellation Reason is required",IF(AND($G295="Canceled",NOT(ISNUMBER($J295))),"Canceled At is required",IF(AND($G295="Canceled",ISNUMBER($J295),ISNUMBER($H295),$J295&gt;$H295),"Canceled At is after Scheduled Start",IF(AND($G295&lt;&gt;"Canceled",OR($I295&lt;&gt;"",ISNUMBER($J295))),"Cancellation details entered for non-canceled status",IF(AND($K295&lt;&gt;"",NOT(ISNUMBER($L295))),"Rescheduled Start is required",IF(AND(ISNUMBER($L295),$K295=""),"Rescheduled Appointment ID is required",IF(AND($G295="Canceled",$M295=""),"Avoidable Cancellation review is required","")))))))))))</f>
        <v/>
      </c>
    </row>
    <row r="296">
      <c r="A296" s="24" t="n"/>
      <c r="B296" s="24" t="n"/>
      <c r="C296" s="24" t="n"/>
      <c r="D296" s="24" t="n"/>
      <c r="E296" s="24" t="n"/>
      <c r="F296" s="24" t="n"/>
      <c r="G296" s="24" t="n"/>
      <c r="H296" s="46" t="n"/>
      <c r="I296" s="24" t="n"/>
      <c r="J296" s="46" t="n"/>
      <c r="K296" s="24" t="n"/>
      <c r="L296" s="46" t="n"/>
      <c r="M296" s="24" t="n"/>
      <c r="N296" s="26" t="n"/>
      <c r="O296" s="47">
        <f>IF($A296="","",IF(OR($G296&lt;&gt;"Canceled",NOT(ISNUMBER($H296)),NOT(ISNUMBER($J296))),"",($H296-$J296)*24))</f>
        <v/>
      </c>
      <c r="P296" s="28">
        <f>IF($A296="","",IF($G296&lt;&gt;"Canceled","",IF(NOT(ISNUMBER($O296)),"",IF($O296&lt;0,"Invalid timing",IF($O296&lt;24,"Same day: under 24 hours",IF($O296&lt;48,"1 day: 24 to under 48 hours",IF($O296&lt;168,"2–6 days: 48 to under 168 hours","7 or more days")))))))</f>
        <v/>
      </c>
      <c r="Q296" s="48">
        <f>IF($A296="","",IF(NOT(ISNUMBER($H296)),"",DATE(YEAR($H296),MONTH($H296),1)))</f>
        <v/>
      </c>
      <c r="R296" s="30">
        <f>IF($A296="","",IF($G296="Canceled",1,0))</f>
        <v/>
      </c>
      <c r="S296" s="30">
        <f>IF($A296="","",IF($G296="No-show",1,0))</f>
        <v/>
      </c>
      <c r="T296" s="30">
        <f>IF($A296="","",IF(AND($G296="Canceled",OR($K296&lt;&gt;"",ISNUMBER($L296))),1,0))</f>
        <v/>
      </c>
      <c r="U296" s="28">
        <f>IF($A296="","",IF(COUNTIF($A$6:$A$505,$A296)&gt;1,"Duplicate Appointment ID",IF($B296="","Clinic is required",IF($G296="","Appointment Status is required",IF(NOT(ISNUMBER($H296)),"Scheduled Start is required",IF(AND($G296="Canceled",$I296=""),"Cancellation Reason is required",IF(AND($G296="Canceled",NOT(ISNUMBER($J296))),"Canceled At is required",IF(AND($G296="Canceled",ISNUMBER($J296),ISNUMBER($H296),$J296&gt;$H296),"Canceled At is after Scheduled Start",IF(AND($G296&lt;&gt;"Canceled",OR($I296&lt;&gt;"",ISNUMBER($J296))),"Cancellation details entered for non-canceled status",IF(AND($K296&lt;&gt;"",NOT(ISNUMBER($L296))),"Rescheduled Start is required",IF(AND(ISNUMBER($L296),$K296=""),"Rescheduled Appointment ID is required",IF(AND($G296="Canceled",$M296=""),"Avoidable Cancellation review is required","")))))))))))</f>
        <v/>
      </c>
    </row>
    <row r="297">
      <c r="A297" s="31" t="n"/>
      <c r="B297" s="31" t="n"/>
      <c r="C297" s="31" t="n"/>
      <c r="D297" s="31" t="n"/>
      <c r="E297" s="31" t="n"/>
      <c r="F297" s="31" t="n"/>
      <c r="G297" s="31" t="n"/>
      <c r="H297" s="49" t="n"/>
      <c r="I297" s="31" t="n"/>
      <c r="J297" s="49" t="n"/>
      <c r="K297" s="31" t="n"/>
      <c r="L297" s="49" t="n"/>
      <c r="M297" s="31" t="n"/>
      <c r="N297" s="33" t="n"/>
      <c r="O297" s="47">
        <f>IF($A297="","",IF(OR($G297&lt;&gt;"Canceled",NOT(ISNUMBER($H297)),NOT(ISNUMBER($J297))),"",($H297-$J297)*24))</f>
        <v/>
      </c>
      <c r="P297" s="28">
        <f>IF($A297="","",IF($G297&lt;&gt;"Canceled","",IF(NOT(ISNUMBER($O297)),"",IF($O297&lt;0,"Invalid timing",IF($O297&lt;24,"Same day: under 24 hours",IF($O297&lt;48,"1 day: 24 to under 48 hours",IF($O297&lt;168,"2–6 days: 48 to under 168 hours","7 or more days")))))))</f>
        <v/>
      </c>
      <c r="Q297" s="48">
        <f>IF($A297="","",IF(NOT(ISNUMBER($H297)),"",DATE(YEAR($H297),MONTH($H297),1)))</f>
        <v/>
      </c>
      <c r="R297" s="30">
        <f>IF($A297="","",IF($G297="Canceled",1,0))</f>
        <v/>
      </c>
      <c r="S297" s="30">
        <f>IF($A297="","",IF($G297="No-show",1,0))</f>
        <v/>
      </c>
      <c r="T297" s="30">
        <f>IF($A297="","",IF(AND($G297="Canceled",OR($K297&lt;&gt;"",ISNUMBER($L297))),1,0))</f>
        <v/>
      </c>
      <c r="U297" s="28">
        <f>IF($A297="","",IF(COUNTIF($A$6:$A$505,$A297)&gt;1,"Duplicate Appointment ID",IF($B297="","Clinic is required",IF($G297="","Appointment Status is required",IF(NOT(ISNUMBER($H297)),"Scheduled Start is required",IF(AND($G297="Canceled",$I297=""),"Cancellation Reason is required",IF(AND($G297="Canceled",NOT(ISNUMBER($J297))),"Canceled At is required",IF(AND($G297="Canceled",ISNUMBER($J297),ISNUMBER($H297),$J297&gt;$H297),"Canceled At is after Scheduled Start",IF(AND($G297&lt;&gt;"Canceled",OR($I297&lt;&gt;"",ISNUMBER($J297))),"Cancellation details entered for non-canceled status",IF(AND($K297&lt;&gt;"",NOT(ISNUMBER($L297))),"Rescheduled Start is required",IF(AND(ISNUMBER($L297),$K297=""),"Rescheduled Appointment ID is required",IF(AND($G297="Canceled",$M297=""),"Avoidable Cancellation review is required","")))))))))))</f>
        <v/>
      </c>
    </row>
    <row r="298">
      <c r="A298" s="24" t="n"/>
      <c r="B298" s="24" t="n"/>
      <c r="C298" s="24" t="n"/>
      <c r="D298" s="24" t="n"/>
      <c r="E298" s="24" t="n"/>
      <c r="F298" s="24" t="n"/>
      <c r="G298" s="24" t="n"/>
      <c r="H298" s="46" t="n"/>
      <c r="I298" s="24" t="n"/>
      <c r="J298" s="46" t="n"/>
      <c r="K298" s="24" t="n"/>
      <c r="L298" s="46" t="n"/>
      <c r="M298" s="24" t="n"/>
      <c r="N298" s="26" t="n"/>
      <c r="O298" s="47">
        <f>IF($A298="","",IF(OR($G298&lt;&gt;"Canceled",NOT(ISNUMBER($H298)),NOT(ISNUMBER($J298))),"",($H298-$J298)*24))</f>
        <v/>
      </c>
      <c r="P298" s="28">
        <f>IF($A298="","",IF($G298&lt;&gt;"Canceled","",IF(NOT(ISNUMBER($O298)),"",IF($O298&lt;0,"Invalid timing",IF($O298&lt;24,"Same day: under 24 hours",IF($O298&lt;48,"1 day: 24 to under 48 hours",IF($O298&lt;168,"2–6 days: 48 to under 168 hours","7 or more days")))))))</f>
        <v/>
      </c>
      <c r="Q298" s="48">
        <f>IF($A298="","",IF(NOT(ISNUMBER($H298)),"",DATE(YEAR($H298),MONTH($H298),1)))</f>
        <v/>
      </c>
      <c r="R298" s="30">
        <f>IF($A298="","",IF($G298="Canceled",1,0))</f>
        <v/>
      </c>
      <c r="S298" s="30">
        <f>IF($A298="","",IF($G298="No-show",1,0))</f>
        <v/>
      </c>
      <c r="T298" s="30">
        <f>IF($A298="","",IF(AND($G298="Canceled",OR($K298&lt;&gt;"",ISNUMBER($L298))),1,0))</f>
        <v/>
      </c>
      <c r="U298" s="28">
        <f>IF($A298="","",IF(COUNTIF($A$6:$A$505,$A298)&gt;1,"Duplicate Appointment ID",IF($B298="","Clinic is required",IF($G298="","Appointment Status is required",IF(NOT(ISNUMBER($H298)),"Scheduled Start is required",IF(AND($G298="Canceled",$I298=""),"Cancellation Reason is required",IF(AND($G298="Canceled",NOT(ISNUMBER($J298))),"Canceled At is required",IF(AND($G298="Canceled",ISNUMBER($J298),ISNUMBER($H298),$J298&gt;$H298),"Canceled At is after Scheduled Start",IF(AND($G298&lt;&gt;"Canceled",OR($I298&lt;&gt;"",ISNUMBER($J298))),"Cancellation details entered for non-canceled status",IF(AND($K298&lt;&gt;"",NOT(ISNUMBER($L298))),"Rescheduled Start is required",IF(AND(ISNUMBER($L298),$K298=""),"Rescheduled Appointment ID is required",IF(AND($G298="Canceled",$M298=""),"Avoidable Cancellation review is required","")))))))))))</f>
        <v/>
      </c>
    </row>
    <row r="299">
      <c r="A299" s="31" t="n"/>
      <c r="B299" s="31" t="n"/>
      <c r="C299" s="31" t="n"/>
      <c r="D299" s="31" t="n"/>
      <c r="E299" s="31" t="n"/>
      <c r="F299" s="31" t="n"/>
      <c r="G299" s="31" t="n"/>
      <c r="H299" s="49" t="n"/>
      <c r="I299" s="31" t="n"/>
      <c r="J299" s="49" t="n"/>
      <c r="K299" s="31" t="n"/>
      <c r="L299" s="49" t="n"/>
      <c r="M299" s="31" t="n"/>
      <c r="N299" s="33" t="n"/>
      <c r="O299" s="47">
        <f>IF($A299="","",IF(OR($G299&lt;&gt;"Canceled",NOT(ISNUMBER($H299)),NOT(ISNUMBER($J299))),"",($H299-$J299)*24))</f>
        <v/>
      </c>
      <c r="P299" s="28">
        <f>IF($A299="","",IF($G299&lt;&gt;"Canceled","",IF(NOT(ISNUMBER($O299)),"",IF($O299&lt;0,"Invalid timing",IF($O299&lt;24,"Same day: under 24 hours",IF($O299&lt;48,"1 day: 24 to under 48 hours",IF($O299&lt;168,"2–6 days: 48 to under 168 hours","7 or more days")))))))</f>
        <v/>
      </c>
      <c r="Q299" s="48">
        <f>IF($A299="","",IF(NOT(ISNUMBER($H299)),"",DATE(YEAR($H299),MONTH($H299),1)))</f>
        <v/>
      </c>
      <c r="R299" s="30">
        <f>IF($A299="","",IF($G299="Canceled",1,0))</f>
        <v/>
      </c>
      <c r="S299" s="30">
        <f>IF($A299="","",IF($G299="No-show",1,0))</f>
        <v/>
      </c>
      <c r="T299" s="30">
        <f>IF($A299="","",IF(AND($G299="Canceled",OR($K299&lt;&gt;"",ISNUMBER($L299))),1,0))</f>
        <v/>
      </c>
      <c r="U299" s="28">
        <f>IF($A299="","",IF(COUNTIF($A$6:$A$505,$A299)&gt;1,"Duplicate Appointment ID",IF($B299="","Clinic is required",IF($G299="","Appointment Status is required",IF(NOT(ISNUMBER($H299)),"Scheduled Start is required",IF(AND($G299="Canceled",$I299=""),"Cancellation Reason is required",IF(AND($G299="Canceled",NOT(ISNUMBER($J299))),"Canceled At is required",IF(AND($G299="Canceled",ISNUMBER($J299),ISNUMBER($H299),$J299&gt;$H299),"Canceled At is after Scheduled Start",IF(AND($G299&lt;&gt;"Canceled",OR($I299&lt;&gt;"",ISNUMBER($J299))),"Cancellation details entered for non-canceled status",IF(AND($K299&lt;&gt;"",NOT(ISNUMBER($L299))),"Rescheduled Start is required",IF(AND(ISNUMBER($L299),$K299=""),"Rescheduled Appointment ID is required",IF(AND($G299="Canceled",$M299=""),"Avoidable Cancellation review is required","")))))))))))</f>
        <v/>
      </c>
    </row>
    <row r="300">
      <c r="A300" s="24" t="n"/>
      <c r="B300" s="24" t="n"/>
      <c r="C300" s="24" t="n"/>
      <c r="D300" s="24" t="n"/>
      <c r="E300" s="24" t="n"/>
      <c r="F300" s="24" t="n"/>
      <c r="G300" s="24" t="n"/>
      <c r="H300" s="46" t="n"/>
      <c r="I300" s="24" t="n"/>
      <c r="J300" s="46" t="n"/>
      <c r="K300" s="24" t="n"/>
      <c r="L300" s="46" t="n"/>
      <c r="M300" s="24" t="n"/>
      <c r="N300" s="26" t="n"/>
      <c r="O300" s="47">
        <f>IF($A300="","",IF(OR($G300&lt;&gt;"Canceled",NOT(ISNUMBER($H300)),NOT(ISNUMBER($J300))),"",($H300-$J300)*24))</f>
        <v/>
      </c>
      <c r="P300" s="28">
        <f>IF($A300="","",IF($G300&lt;&gt;"Canceled","",IF(NOT(ISNUMBER($O300)),"",IF($O300&lt;0,"Invalid timing",IF($O300&lt;24,"Same day: under 24 hours",IF($O300&lt;48,"1 day: 24 to under 48 hours",IF($O300&lt;168,"2–6 days: 48 to under 168 hours","7 or more days")))))))</f>
        <v/>
      </c>
      <c r="Q300" s="48">
        <f>IF($A300="","",IF(NOT(ISNUMBER($H300)),"",DATE(YEAR($H300),MONTH($H300),1)))</f>
        <v/>
      </c>
      <c r="R300" s="30">
        <f>IF($A300="","",IF($G300="Canceled",1,0))</f>
        <v/>
      </c>
      <c r="S300" s="30">
        <f>IF($A300="","",IF($G300="No-show",1,0))</f>
        <v/>
      </c>
      <c r="T300" s="30">
        <f>IF($A300="","",IF(AND($G300="Canceled",OR($K300&lt;&gt;"",ISNUMBER($L300))),1,0))</f>
        <v/>
      </c>
      <c r="U300" s="28">
        <f>IF($A300="","",IF(COUNTIF($A$6:$A$505,$A300)&gt;1,"Duplicate Appointment ID",IF($B300="","Clinic is required",IF($G300="","Appointment Status is required",IF(NOT(ISNUMBER($H300)),"Scheduled Start is required",IF(AND($G300="Canceled",$I300=""),"Cancellation Reason is required",IF(AND($G300="Canceled",NOT(ISNUMBER($J300))),"Canceled At is required",IF(AND($G300="Canceled",ISNUMBER($J300),ISNUMBER($H300),$J300&gt;$H300),"Canceled At is after Scheduled Start",IF(AND($G300&lt;&gt;"Canceled",OR($I300&lt;&gt;"",ISNUMBER($J300))),"Cancellation details entered for non-canceled status",IF(AND($K300&lt;&gt;"",NOT(ISNUMBER($L300))),"Rescheduled Start is required",IF(AND(ISNUMBER($L300),$K300=""),"Rescheduled Appointment ID is required",IF(AND($G300="Canceled",$M300=""),"Avoidable Cancellation review is required","")))))))))))</f>
        <v/>
      </c>
    </row>
    <row r="301">
      <c r="A301" s="31" t="n"/>
      <c r="B301" s="31" t="n"/>
      <c r="C301" s="31" t="n"/>
      <c r="D301" s="31" t="n"/>
      <c r="E301" s="31" t="n"/>
      <c r="F301" s="31" t="n"/>
      <c r="G301" s="31" t="n"/>
      <c r="H301" s="49" t="n"/>
      <c r="I301" s="31" t="n"/>
      <c r="J301" s="49" t="n"/>
      <c r="K301" s="31" t="n"/>
      <c r="L301" s="49" t="n"/>
      <c r="M301" s="31" t="n"/>
      <c r="N301" s="33" t="n"/>
      <c r="O301" s="47">
        <f>IF($A301="","",IF(OR($G301&lt;&gt;"Canceled",NOT(ISNUMBER($H301)),NOT(ISNUMBER($J301))),"",($H301-$J301)*24))</f>
        <v/>
      </c>
      <c r="P301" s="28">
        <f>IF($A301="","",IF($G301&lt;&gt;"Canceled","",IF(NOT(ISNUMBER($O301)),"",IF($O301&lt;0,"Invalid timing",IF($O301&lt;24,"Same day: under 24 hours",IF($O301&lt;48,"1 day: 24 to under 48 hours",IF($O301&lt;168,"2–6 days: 48 to under 168 hours","7 or more days")))))))</f>
        <v/>
      </c>
      <c r="Q301" s="48">
        <f>IF($A301="","",IF(NOT(ISNUMBER($H301)),"",DATE(YEAR($H301),MONTH($H301),1)))</f>
        <v/>
      </c>
      <c r="R301" s="30">
        <f>IF($A301="","",IF($G301="Canceled",1,0))</f>
        <v/>
      </c>
      <c r="S301" s="30">
        <f>IF($A301="","",IF($G301="No-show",1,0))</f>
        <v/>
      </c>
      <c r="T301" s="30">
        <f>IF($A301="","",IF(AND($G301="Canceled",OR($K301&lt;&gt;"",ISNUMBER($L301))),1,0))</f>
        <v/>
      </c>
      <c r="U301" s="28">
        <f>IF($A301="","",IF(COUNTIF($A$6:$A$505,$A301)&gt;1,"Duplicate Appointment ID",IF($B301="","Clinic is required",IF($G301="","Appointment Status is required",IF(NOT(ISNUMBER($H301)),"Scheduled Start is required",IF(AND($G301="Canceled",$I301=""),"Cancellation Reason is required",IF(AND($G301="Canceled",NOT(ISNUMBER($J301))),"Canceled At is required",IF(AND($G301="Canceled",ISNUMBER($J301),ISNUMBER($H301),$J301&gt;$H301),"Canceled At is after Scheduled Start",IF(AND($G301&lt;&gt;"Canceled",OR($I301&lt;&gt;"",ISNUMBER($J301))),"Cancellation details entered for non-canceled status",IF(AND($K301&lt;&gt;"",NOT(ISNUMBER($L301))),"Rescheduled Start is required",IF(AND(ISNUMBER($L301),$K301=""),"Rescheduled Appointment ID is required",IF(AND($G301="Canceled",$M301=""),"Avoidable Cancellation review is required","")))))))))))</f>
        <v/>
      </c>
    </row>
    <row r="302">
      <c r="A302" s="24" t="n"/>
      <c r="B302" s="24" t="n"/>
      <c r="C302" s="24" t="n"/>
      <c r="D302" s="24" t="n"/>
      <c r="E302" s="24" t="n"/>
      <c r="F302" s="24" t="n"/>
      <c r="G302" s="24" t="n"/>
      <c r="H302" s="46" t="n"/>
      <c r="I302" s="24" t="n"/>
      <c r="J302" s="46" t="n"/>
      <c r="K302" s="24" t="n"/>
      <c r="L302" s="46" t="n"/>
      <c r="M302" s="24" t="n"/>
      <c r="N302" s="26" t="n"/>
      <c r="O302" s="47">
        <f>IF($A302="","",IF(OR($G302&lt;&gt;"Canceled",NOT(ISNUMBER($H302)),NOT(ISNUMBER($J302))),"",($H302-$J302)*24))</f>
        <v/>
      </c>
      <c r="P302" s="28">
        <f>IF($A302="","",IF($G302&lt;&gt;"Canceled","",IF(NOT(ISNUMBER($O302)),"",IF($O302&lt;0,"Invalid timing",IF($O302&lt;24,"Same day: under 24 hours",IF($O302&lt;48,"1 day: 24 to under 48 hours",IF($O302&lt;168,"2–6 days: 48 to under 168 hours","7 or more days")))))))</f>
        <v/>
      </c>
      <c r="Q302" s="48">
        <f>IF($A302="","",IF(NOT(ISNUMBER($H302)),"",DATE(YEAR($H302),MONTH($H302),1)))</f>
        <v/>
      </c>
      <c r="R302" s="30">
        <f>IF($A302="","",IF($G302="Canceled",1,0))</f>
        <v/>
      </c>
      <c r="S302" s="30">
        <f>IF($A302="","",IF($G302="No-show",1,0))</f>
        <v/>
      </c>
      <c r="T302" s="30">
        <f>IF($A302="","",IF(AND($G302="Canceled",OR($K302&lt;&gt;"",ISNUMBER($L302))),1,0))</f>
        <v/>
      </c>
      <c r="U302" s="28">
        <f>IF($A302="","",IF(COUNTIF($A$6:$A$505,$A302)&gt;1,"Duplicate Appointment ID",IF($B302="","Clinic is required",IF($G302="","Appointment Status is required",IF(NOT(ISNUMBER($H302)),"Scheduled Start is required",IF(AND($G302="Canceled",$I302=""),"Cancellation Reason is required",IF(AND($G302="Canceled",NOT(ISNUMBER($J302))),"Canceled At is required",IF(AND($G302="Canceled",ISNUMBER($J302),ISNUMBER($H302),$J302&gt;$H302),"Canceled At is after Scheduled Start",IF(AND($G302&lt;&gt;"Canceled",OR($I302&lt;&gt;"",ISNUMBER($J302))),"Cancellation details entered for non-canceled status",IF(AND($K302&lt;&gt;"",NOT(ISNUMBER($L302))),"Rescheduled Start is required",IF(AND(ISNUMBER($L302),$K302=""),"Rescheduled Appointment ID is required",IF(AND($G302="Canceled",$M302=""),"Avoidable Cancellation review is required","")))))))))))</f>
        <v/>
      </c>
    </row>
    <row r="303">
      <c r="A303" s="31" t="n"/>
      <c r="B303" s="31" t="n"/>
      <c r="C303" s="31" t="n"/>
      <c r="D303" s="31" t="n"/>
      <c r="E303" s="31" t="n"/>
      <c r="F303" s="31" t="n"/>
      <c r="G303" s="31" t="n"/>
      <c r="H303" s="49" t="n"/>
      <c r="I303" s="31" t="n"/>
      <c r="J303" s="49" t="n"/>
      <c r="K303" s="31" t="n"/>
      <c r="L303" s="49" t="n"/>
      <c r="M303" s="31" t="n"/>
      <c r="N303" s="33" t="n"/>
      <c r="O303" s="47">
        <f>IF($A303="","",IF(OR($G303&lt;&gt;"Canceled",NOT(ISNUMBER($H303)),NOT(ISNUMBER($J303))),"",($H303-$J303)*24))</f>
        <v/>
      </c>
      <c r="P303" s="28">
        <f>IF($A303="","",IF($G303&lt;&gt;"Canceled","",IF(NOT(ISNUMBER($O303)),"",IF($O303&lt;0,"Invalid timing",IF($O303&lt;24,"Same day: under 24 hours",IF($O303&lt;48,"1 day: 24 to under 48 hours",IF($O303&lt;168,"2–6 days: 48 to under 168 hours","7 or more days")))))))</f>
        <v/>
      </c>
      <c r="Q303" s="48">
        <f>IF($A303="","",IF(NOT(ISNUMBER($H303)),"",DATE(YEAR($H303),MONTH($H303),1)))</f>
        <v/>
      </c>
      <c r="R303" s="30">
        <f>IF($A303="","",IF($G303="Canceled",1,0))</f>
        <v/>
      </c>
      <c r="S303" s="30">
        <f>IF($A303="","",IF($G303="No-show",1,0))</f>
        <v/>
      </c>
      <c r="T303" s="30">
        <f>IF($A303="","",IF(AND($G303="Canceled",OR($K303&lt;&gt;"",ISNUMBER($L303))),1,0))</f>
        <v/>
      </c>
      <c r="U303" s="28">
        <f>IF($A303="","",IF(COUNTIF($A$6:$A$505,$A303)&gt;1,"Duplicate Appointment ID",IF($B303="","Clinic is required",IF($G303="","Appointment Status is required",IF(NOT(ISNUMBER($H303)),"Scheduled Start is required",IF(AND($G303="Canceled",$I303=""),"Cancellation Reason is required",IF(AND($G303="Canceled",NOT(ISNUMBER($J303))),"Canceled At is required",IF(AND($G303="Canceled",ISNUMBER($J303),ISNUMBER($H303),$J303&gt;$H303),"Canceled At is after Scheduled Start",IF(AND($G303&lt;&gt;"Canceled",OR($I303&lt;&gt;"",ISNUMBER($J303))),"Cancellation details entered for non-canceled status",IF(AND($K303&lt;&gt;"",NOT(ISNUMBER($L303))),"Rescheduled Start is required",IF(AND(ISNUMBER($L303),$K303=""),"Rescheduled Appointment ID is required",IF(AND($G303="Canceled",$M303=""),"Avoidable Cancellation review is required","")))))))))))</f>
        <v/>
      </c>
    </row>
    <row r="304">
      <c r="A304" s="24" t="n"/>
      <c r="B304" s="24" t="n"/>
      <c r="C304" s="24" t="n"/>
      <c r="D304" s="24" t="n"/>
      <c r="E304" s="24" t="n"/>
      <c r="F304" s="24" t="n"/>
      <c r="G304" s="24" t="n"/>
      <c r="H304" s="46" t="n"/>
      <c r="I304" s="24" t="n"/>
      <c r="J304" s="46" t="n"/>
      <c r="K304" s="24" t="n"/>
      <c r="L304" s="46" t="n"/>
      <c r="M304" s="24" t="n"/>
      <c r="N304" s="26" t="n"/>
      <c r="O304" s="47">
        <f>IF($A304="","",IF(OR($G304&lt;&gt;"Canceled",NOT(ISNUMBER($H304)),NOT(ISNUMBER($J304))),"",($H304-$J304)*24))</f>
        <v/>
      </c>
      <c r="P304" s="28">
        <f>IF($A304="","",IF($G304&lt;&gt;"Canceled","",IF(NOT(ISNUMBER($O304)),"",IF($O304&lt;0,"Invalid timing",IF($O304&lt;24,"Same day: under 24 hours",IF($O304&lt;48,"1 day: 24 to under 48 hours",IF($O304&lt;168,"2–6 days: 48 to under 168 hours","7 or more days")))))))</f>
        <v/>
      </c>
      <c r="Q304" s="48">
        <f>IF($A304="","",IF(NOT(ISNUMBER($H304)),"",DATE(YEAR($H304),MONTH($H304),1)))</f>
        <v/>
      </c>
      <c r="R304" s="30">
        <f>IF($A304="","",IF($G304="Canceled",1,0))</f>
        <v/>
      </c>
      <c r="S304" s="30">
        <f>IF($A304="","",IF($G304="No-show",1,0))</f>
        <v/>
      </c>
      <c r="T304" s="30">
        <f>IF($A304="","",IF(AND($G304="Canceled",OR($K304&lt;&gt;"",ISNUMBER($L304))),1,0))</f>
        <v/>
      </c>
      <c r="U304" s="28">
        <f>IF($A304="","",IF(COUNTIF($A$6:$A$505,$A304)&gt;1,"Duplicate Appointment ID",IF($B304="","Clinic is required",IF($G304="","Appointment Status is required",IF(NOT(ISNUMBER($H304)),"Scheduled Start is required",IF(AND($G304="Canceled",$I304=""),"Cancellation Reason is required",IF(AND($G304="Canceled",NOT(ISNUMBER($J304))),"Canceled At is required",IF(AND($G304="Canceled",ISNUMBER($J304),ISNUMBER($H304),$J304&gt;$H304),"Canceled At is after Scheduled Start",IF(AND($G304&lt;&gt;"Canceled",OR($I304&lt;&gt;"",ISNUMBER($J304))),"Cancellation details entered for non-canceled status",IF(AND($K304&lt;&gt;"",NOT(ISNUMBER($L304))),"Rescheduled Start is required",IF(AND(ISNUMBER($L304),$K304=""),"Rescheduled Appointment ID is required",IF(AND($G304="Canceled",$M304=""),"Avoidable Cancellation review is required","")))))))))))</f>
        <v/>
      </c>
    </row>
    <row r="305">
      <c r="A305" s="31" t="n"/>
      <c r="B305" s="31" t="n"/>
      <c r="C305" s="31" t="n"/>
      <c r="D305" s="31" t="n"/>
      <c r="E305" s="31" t="n"/>
      <c r="F305" s="31" t="n"/>
      <c r="G305" s="31" t="n"/>
      <c r="H305" s="49" t="n"/>
      <c r="I305" s="31" t="n"/>
      <c r="J305" s="49" t="n"/>
      <c r="K305" s="31" t="n"/>
      <c r="L305" s="49" t="n"/>
      <c r="M305" s="31" t="n"/>
      <c r="N305" s="33" t="n"/>
      <c r="O305" s="47">
        <f>IF($A305="","",IF(OR($G305&lt;&gt;"Canceled",NOT(ISNUMBER($H305)),NOT(ISNUMBER($J305))),"",($H305-$J305)*24))</f>
        <v/>
      </c>
      <c r="P305" s="28">
        <f>IF($A305="","",IF($G305&lt;&gt;"Canceled","",IF(NOT(ISNUMBER($O305)),"",IF($O305&lt;0,"Invalid timing",IF($O305&lt;24,"Same day: under 24 hours",IF($O305&lt;48,"1 day: 24 to under 48 hours",IF($O305&lt;168,"2–6 days: 48 to under 168 hours","7 or more days")))))))</f>
        <v/>
      </c>
      <c r="Q305" s="48">
        <f>IF($A305="","",IF(NOT(ISNUMBER($H305)),"",DATE(YEAR($H305),MONTH($H305),1)))</f>
        <v/>
      </c>
      <c r="R305" s="30">
        <f>IF($A305="","",IF($G305="Canceled",1,0))</f>
        <v/>
      </c>
      <c r="S305" s="30">
        <f>IF($A305="","",IF($G305="No-show",1,0))</f>
        <v/>
      </c>
      <c r="T305" s="30">
        <f>IF($A305="","",IF(AND($G305="Canceled",OR($K305&lt;&gt;"",ISNUMBER($L305))),1,0))</f>
        <v/>
      </c>
      <c r="U305" s="28">
        <f>IF($A305="","",IF(COUNTIF($A$6:$A$505,$A305)&gt;1,"Duplicate Appointment ID",IF($B305="","Clinic is required",IF($G305="","Appointment Status is required",IF(NOT(ISNUMBER($H305)),"Scheduled Start is required",IF(AND($G305="Canceled",$I305=""),"Cancellation Reason is required",IF(AND($G305="Canceled",NOT(ISNUMBER($J305))),"Canceled At is required",IF(AND($G305="Canceled",ISNUMBER($J305),ISNUMBER($H305),$J305&gt;$H305),"Canceled At is after Scheduled Start",IF(AND($G305&lt;&gt;"Canceled",OR($I305&lt;&gt;"",ISNUMBER($J305))),"Cancellation details entered for non-canceled status",IF(AND($K305&lt;&gt;"",NOT(ISNUMBER($L305))),"Rescheduled Start is required",IF(AND(ISNUMBER($L305),$K305=""),"Rescheduled Appointment ID is required",IF(AND($G305="Canceled",$M305=""),"Avoidable Cancellation review is required","")))))))))))</f>
        <v/>
      </c>
    </row>
    <row r="306">
      <c r="A306" s="24" t="n"/>
      <c r="B306" s="24" t="n"/>
      <c r="C306" s="24" t="n"/>
      <c r="D306" s="24" t="n"/>
      <c r="E306" s="24" t="n"/>
      <c r="F306" s="24" t="n"/>
      <c r="G306" s="24" t="n"/>
      <c r="H306" s="46" t="n"/>
      <c r="I306" s="24" t="n"/>
      <c r="J306" s="46" t="n"/>
      <c r="K306" s="24" t="n"/>
      <c r="L306" s="46" t="n"/>
      <c r="M306" s="24" t="n"/>
      <c r="N306" s="26" t="n"/>
      <c r="O306" s="47">
        <f>IF($A306="","",IF(OR($G306&lt;&gt;"Canceled",NOT(ISNUMBER($H306)),NOT(ISNUMBER($J306))),"",($H306-$J306)*24))</f>
        <v/>
      </c>
      <c r="P306" s="28">
        <f>IF($A306="","",IF($G306&lt;&gt;"Canceled","",IF(NOT(ISNUMBER($O306)),"",IF($O306&lt;0,"Invalid timing",IF($O306&lt;24,"Same day: under 24 hours",IF($O306&lt;48,"1 day: 24 to under 48 hours",IF($O306&lt;168,"2–6 days: 48 to under 168 hours","7 or more days")))))))</f>
        <v/>
      </c>
      <c r="Q306" s="48">
        <f>IF($A306="","",IF(NOT(ISNUMBER($H306)),"",DATE(YEAR($H306),MONTH($H306),1)))</f>
        <v/>
      </c>
      <c r="R306" s="30">
        <f>IF($A306="","",IF($G306="Canceled",1,0))</f>
        <v/>
      </c>
      <c r="S306" s="30">
        <f>IF($A306="","",IF($G306="No-show",1,0))</f>
        <v/>
      </c>
      <c r="T306" s="30">
        <f>IF($A306="","",IF(AND($G306="Canceled",OR($K306&lt;&gt;"",ISNUMBER($L306))),1,0))</f>
        <v/>
      </c>
      <c r="U306" s="28">
        <f>IF($A306="","",IF(COUNTIF($A$6:$A$505,$A306)&gt;1,"Duplicate Appointment ID",IF($B306="","Clinic is required",IF($G306="","Appointment Status is required",IF(NOT(ISNUMBER($H306)),"Scheduled Start is required",IF(AND($G306="Canceled",$I306=""),"Cancellation Reason is required",IF(AND($G306="Canceled",NOT(ISNUMBER($J306))),"Canceled At is required",IF(AND($G306="Canceled",ISNUMBER($J306),ISNUMBER($H306),$J306&gt;$H306),"Canceled At is after Scheduled Start",IF(AND($G306&lt;&gt;"Canceled",OR($I306&lt;&gt;"",ISNUMBER($J306))),"Cancellation details entered for non-canceled status",IF(AND($K306&lt;&gt;"",NOT(ISNUMBER($L306))),"Rescheduled Start is required",IF(AND(ISNUMBER($L306),$K306=""),"Rescheduled Appointment ID is required",IF(AND($G306="Canceled",$M306=""),"Avoidable Cancellation review is required","")))))))))))</f>
        <v/>
      </c>
    </row>
    <row r="307">
      <c r="A307" s="31" t="n"/>
      <c r="B307" s="31" t="n"/>
      <c r="C307" s="31" t="n"/>
      <c r="D307" s="31" t="n"/>
      <c r="E307" s="31" t="n"/>
      <c r="F307" s="31" t="n"/>
      <c r="G307" s="31" t="n"/>
      <c r="H307" s="49" t="n"/>
      <c r="I307" s="31" t="n"/>
      <c r="J307" s="49" t="n"/>
      <c r="K307" s="31" t="n"/>
      <c r="L307" s="49" t="n"/>
      <c r="M307" s="31" t="n"/>
      <c r="N307" s="33" t="n"/>
      <c r="O307" s="47">
        <f>IF($A307="","",IF(OR($G307&lt;&gt;"Canceled",NOT(ISNUMBER($H307)),NOT(ISNUMBER($J307))),"",($H307-$J307)*24))</f>
        <v/>
      </c>
      <c r="P307" s="28">
        <f>IF($A307="","",IF($G307&lt;&gt;"Canceled","",IF(NOT(ISNUMBER($O307)),"",IF($O307&lt;0,"Invalid timing",IF($O307&lt;24,"Same day: under 24 hours",IF($O307&lt;48,"1 day: 24 to under 48 hours",IF($O307&lt;168,"2–6 days: 48 to under 168 hours","7 or more days")))))))</f>
        <v/>
      </c>
      <c r="Q307" s="48">
        <f>IF($A307="","",IF(NOT(ISNUMBER($H307)),"",DATE(YEAR($H307),MONTH($H307),1)))</f>
        <v/>
      </c>
      <c r="R307" s="30">
        <f>IF($A307="","",IF($G307="Canceled",1,0))</f>
        <v/>
      </c>
      <c r="S307" s="30">
        <f>IF($A307="","",IF($G307="No-show",1,0))</f>
        <v/>
      </c>
      <c r="T307" s="30">
        <f>IF($A307="","",IF(AND($G307="Canceled",OR($K307&lt;&gt;"",ISNUMBER($L307))),1,0))</f>
        <v/>
      </c>
      <c r="U307" s="28">
        <f>IF($A307="","",IF(COUNTIF($A$6:$A$505,$A307)&gt;1,"Duplicate Appointment ID",IF($B307="","Clinic is required",IF($G307="","Appointment Status is required",IF(NOT(ISNUMBER($H307)),"Scheduled Start is required",IF(AND($G307="Canceled",$I307=""),"Cancellation Reason is required",IF(AND($G307="Canceled",NOT(ISNUMBER($J307))),"Canceled At is required",IF(AND($G307="Canceled",ISNUMBER($J307),ISNUMBER($H307),$J307&gt;$H307),"Canceled At is after Scheduled Start",IF(AND($G307&lt;&gt;"Canceled",OR($I307&lt;&gt;"",ISNUMBER($J307))),"Cancellation details entered for non-canceled status",IF(AND($K307&lt;&gt;"",NOT(ISNUMBER($L307))),"Rescheduled Start is required",IF(AND(ISNUMBER($L307),$K307=""),"Rescheduled Appointment ID is required",IF(AND($G307="Canceled",$M307=""),"Avoidable Cancellation review is required","")))))))))))</f>
        <v/>
      </c>
    </row>
    <row r="308">
      <c r="A308" s="24" t="n"/>
      <c r="B308" s="24" t="n"/>
      <c r="C308" s="24" t="n"/>
      <c r="D308" s="24" t="n"/>
      <c r="E308" s="24" t="n"/>
      <c r="F308" s="24" t="n"/>
      <c r="G308" s="24" t="n"/>
      <c r="H308" s="46" t="n"/>
      <c r="I308" s="24" t="n"/>
      <c r="J308" s="46" t="n"/>
      <c r="K308" s="24" t="n"/>
      <c r="L308" s="46" t="n"/>
      <c r="M308" s="24" t="n"/>
      <c r="N308" s="26" t="n"/>
      <c r="O308" s="47">
        <f>IF($A308="","",IF(OR($G308&lt;&gt;"Canceled",NOT(ISNUMBER($H308)),NOT(ISNUMBER($J308))),"",($H308-$J308)*24))</f>
        <v/>
      </c>
      <c r="P308" s="28">
        <f>IF($A308="","",IF($G308&lt;&gt;"Canceled","",IF(NOT(ISNUMBER($O308)),"",IF($O308&lt;0,"Invalid timing",IF($O308&lt;24,"Same day: under 24 hours",IF($O308&lt;48,"1 day: 24 to under 48 hours",IF($O308&lt;168,"2–6 days: 48 to under 168 hours","7 or more days")))))))</f>
        <v/>
      </c>
      <c r="Q308" s="48">
        <f>IF($A308="","",IF(NOT(ISNUMBER($H308)),"",DATE(YEAR($H308),MONTH($H308),1)))</f>
        <v/>
      </c>
      <c r="R308" s="30">
        <f>IF($A308="","",IF($G308="Canceled",1,0))</f>
        <v/>
      </c>
      <c r="S308" s="30">
        <f>IF($A308="","",IF($G308="No-show",1,0))</f>
        <v/>
      </c>
      <c r="T308" s="30">
        <f>IF($A308="","",IF(AND($G308="Canceled",OR($K308&lt;&gt;"",ISNUMBER($L308))),1,0))</f>
        <v/>
      </c>
      <c r="U308" s="28">
        <f>IF($A308="","",IF(COUNTIF($A$6:$A$505,$A308)&gt;1,"Duplicate Appointment ID",IF($B308="","Clinic is required",IF($G308="","Appointment Status is required",IF(NOT(ISNUMBER($H308)),"Scheduled Start is required",IF(AND($G308="Canceled",$I308=""),"Cancellation Reason is required",IF(AND($G308="Canceled",NOT(ISNUMBER($J308))),"Canceled At is required",IF(AND($G308="Canceled",ISNUMBER($J308),ISNUMBER($H308),$J308&gt;$H308),"Canceled At is after Scheduled Start",IF(AND($G308&lt;&gt;"Canceled",OR($I308&lt;&gt;"",ISNUMBER($J308))),"Cancellation details entered for non-canceled status",IF(AND($K308&lt;&gt;"",NOT(ISNUMBER($L308))),"Rescheduled Start is required",IF(AND(ISNUMBER($L308),$K308=""),"Rescheduled Appointment ID is required",IF(AND($G308="Canceled",$M308=""),"Avoidable Cancellation review is required","")))))))))))</f>
        <v/>
      </c>
    </row>
    <row r="309">
      <c r="A309" s="31" t="n"/>
      <c r="B309" s="31" t="n"/>
      <c r="C309" s="31" t="n"/>
      <c r="D309" s="31" t="n"/>
      <c r="E309" s="31" t="n"/>
      <c r="F309" s="31" t="n"/>
      <c r="G309" s="31" t="n"/>
      <c r="H309" s="49" t="n"/>
      <c r="I309" s="31" t="n"/>
      <c r="J309" s="49" t="n"/>
      <c r="K309" s="31" t="n"/>
      <c r="L309" s="49" t="n"/>
      <c r="M309" s="31" t="n"/>
      <c r="N309" s="33" t="n"/>
      <c r="O309" s="47">
        <f>IF($A309="","",IF(OR($G309&lt;&gt;"Canceled",NOT(ISNUMBER($H309)),NOT(ISNUMBER($J309))),"",($H309-$J309)*24))</f>
        <v/>
      </c>
      <c r="P309" s="28">
        <f>IF($A309="","",IF($G309&lt;&gt;"Canceled","",IF(NOT(ISNUMBER($O309)),"",IF($O309&lt;0,"Invalid timing",IF($O309&lt;24,"Same day: under 24 hours",IF($O309&lt;48,"1 day: 24 to under 48 hours",IF($O309&lt;168,"2–6 days: 48 to under 168 hours","7 or more days")))))))</f>
        <v/>
      </c>
      <c r="Q309" s="48">
        <f>IF($A309="","",IF(NOT(ISNUMBER($H309)),"",DATE(YEAR($H309),MONTH($H309),1)))</f>
        <v/>
      </c>
      <c r="R309" s="30">
        <f>IF($A309="","",IF($G309="Canceled",1,0))</f>
        <v/>
      </c>
      <c r="S309" s="30">
        <f>IF($A309="","",IF($G309="No-show",1,0))</f>
        <v/>
      </c>
      <c r="T309" s="30">
        <f>IF($A309="","",IF(AND($G309="Canceled",OR($K309&lt;&gt;"",ISNUMBER($L309))),1,0))</f>
        <v/>
      </c>
      <c r="U309" s="28">
        <f>IF($A309="","",IF(COUNTIF($A$6:$A$505,$A309)&gt;1,"Duplicate Appointment ID",IF($B309="","Clinic is required",IF($G309="","Appointment Status is required",IF(NOT(ISNUMBER($H309)),"Scheduled Start is required",IF(AND($G309="Canceled",$I309=""),"Cancellation Reason is required",IF(AND($G309="Canceled",NOT(ISNUMBER($J309))),"Canceled At is required",IF(AND($G309="Canceled",ISNUMBER($J309),ISNUMBER($H309),$J309&gt;$H309),"Canceled At is after Scheduled Start",IF(AND($G309&lt;&gt;"Canceled",OR($I309&lt;&gt;"",ISNUMBER($J309))),"Cancellation details entered for non-canceled status",IF(AND($K309&lt;&gt;"",NOT(ISNUMBER($L309))),"Rescheduled Start is required",IF(AND(ISNUMBER($L309),$K309=""),"Rescheduled Appointment ID is required",IF(AND($G309="Canceled",$M309=""),"Avoidable Cancellation review is required","")))))))))))</f>
        <v/>
      </c>
    </row>
    <row r="310">
      <c r="A310" s="24" t="n"/>
      <c r="B310" s="24" t="n"/>
      <c r="C310" s="24" t="n"/>
      <c r="D310" s="24" t="n"/>
      <c r="E310" s="24" t="n"/>
      <c r="F310" s="24" t="n"/>
      <c r="G310" s="24" t="n"/>
      <c r="H310" s="46" t="n"/>
      <c r="I310" s="24" t="n"/>
      <c r="J310" s="46" t="n"/>
      <c r="K310" s="24" t="n"/>
      <c r="L310" s="46" t="n"/>
      <c r="M310" s="24" t="n"/>
      <c r="N310" s="26" t="n"/>
      <c r="O310" s="47">
        <f>IF($A310="","",IF(OR($G310&lt;&gt;"Canceled",NOT(ISNUMBER($H310)),NOT(ISNUMBER($J310))),"",($H310-$J310)*24))</f>
        <v/>
      </c>
      <c r="P310" s="28">
        <f>IF($A310="","",IF($G310&lt;&gt;"Canceled","",IF(NOT(ISNUMBER($O310)),"",IF($O310&lt;0,"Invalid timing",IF($O310&lt;24,"Same day: under 24 hours",IF($O310&lt;48,"1 day: 24 to under 48 hours",IF($O310&lt;168,"2–6 days: 48 to under 168 hours","7 or more days")))))))</f>
        <v/>
      </c>
      <c r="Q310" s="48">
        <f>IF($A310="","",IF(NOT(ISNUMBER($H310)),"",DATE(YEAR($H310),MONTH($H310),1)))</f>
        <v/>
      </c>
      <c r="R310" s="30">
        <f>IF($A310="","",IF($G310="Canceled",1,0))</f>
        <v/>
      </c>
      <c r="S310" s="30">
        <f>IF($A310="","",IF($G310="No-show",1,0))</f>
        <v/>
      </c>
      <c r="T310" s="30">
        <f>IF($A310="","",IF(AND($G310="Canceled",OR($K310&lt;&gt;"",ISNUMBER($L310))),1,0))</f>
        <v/>
      </c>
      <c r="U310" s="28">
        <f>IF($A310="","",IF(COUNTIF($A$6:$A$505,$A310)&gt;1,"Duplicate Appointment ID",IF($B310="","Clinic is required",IF($G310="","Appointment Status is required",IF(NOT(ISNUMBER($H310)),"Scheduled Start is required",IF(AND($G310="Canceled",$I310=""),"Cancellation Reason is required",IF(AND($G310="Canceled",NOT(ISNUMBER($J310))),"Canceled At is required",IF(AND($G310="Canceled",ISNUMBER($J310),ISNUMBER($H310),$J310&gt;$H310),"Canceled At is after Scheduled Start",IF(AND($G310&lt;&gt;"Canceled",OR($I310&lt;&gt;"",ISNUMBER($J310))),"Cancellation details entered for non-canceled status",IF(AND($K310&lt;&gt;"",NOT(ISNUMBER($L310))),"Rescheduled Start is required",IF(AND(ISNUMBER($L310),$K310=""),"Rescheduled Appointment ID is required",IF(AND($G310="Canceled",$M310=""),"Avoidable Cancellation review is required","")))))))))))</f>
        <v/>
      </c>
    </row>
    <row r="311">
      <c r="A311" s="31" t="n"/>
      <c r="B311" s="31" t="n"/>
      <c r="C311" s="31" t="n"/>
      <c r="D311" s="31" t="n"/>
      <c r="E311" s="31" t="n"/>
      <c r="F311" s="31" t="n"/>
      <c r="G311" s="31" t="n"/>
      <c r="H311" s="49" t="n"/>
      <c r="I311" s="31" t="n"/>
      <c r="J311" s="49" t="n"/>
      <c r="K311" s="31" t="n"/>
      <c r="L311" s="49" t="n"/>
      <c r="M311" s="31" t="n"/>
      <c r="N311" s="33" t="n"/>
      <c r="O311" s="47">
        <f>IF($A311="","",IF(OR($G311&lt;&gt;"Canceled",NOT(ISNUMBER($H311)),NOT(ISNUMBER($J311))),"",($H311-$J311)*24))</f>
        <v/>
      </c>
      <c r="P311" s="28">
        <f>IF($A311="","",IF($G311&lt;&gt;"Canceled","",IF(NOT(ISNUMBER($O311)),"",IF($O311&lt;0,"Invalid timing",IF($O311&lt;24,"Same day: under 24 hours",IF($O311&lt;48,"1 day: 24 to under 48 hours",IF($O311&lt;168,"2–6 days: 48 to under 168 hours","7 or more days")))))))</f>
        <v/>
      </c>
      <c r="Q311" s="48">
        <f>IF($A311="","",IF(NOT(ISNUMBER($H311)),"",DATE(YEAR($H311),MONTH($H311),1)))</f>
        <v/>
      </c>
      <c r="R311" s="30">
        <f>IF($A311="","",IF($G311="Canceled",1,0))</f>
        <v/>
      </c>
      <c r="S311" s="30">
        <f>IF($A311="","",IF($G311="No-show",1,0))</f>
        <v/>
      </c>
      <c r="T311" s="30">
        <f>IF($A311="","",IF(AND($G311="Canceled",OR($K311&lt;&gt;"",ISNUMBER($L311))),1,0))</f>
        <v/>
      </c>
      <c r="U311" s="28">
        <f>IF($A311="","",IF(COUNTIF($A$6:$A$505,$A311)&gt;1,"Duplicate Appointment ID",IF($B311="","Clinic is required",IF($G311="","Appointment Status is required",IF(NOT(ISNUMBER($H311)),"Scheduled Start is required",IF(AND($G311="Canceled",$I311=""),"Cancellation Reason is required",IF(AND($G311="Canceled",NOT(ISNUMBER($J311))),"Canceled At is required",IF(AND($G311="Canceled",ISNUMBER($J311),ISNUMBER($H311),$J311&gt;$H311),"Canceled At is after Scheduled Start",IF(AND($G311&lt;&gt;"Canceled",OR($I311&lt;&gt;"",ISNUMBER($J311))),"Cancellation details entered for non-canceled status",IF(AND($K311&lt;&gt;"",NOT(ISNUMBER($L311))),"Rescheduled Start is required",IF(AND(ISNUMBER($L311),$K311=""),"Rescheduled Appointment ID is required",IF(AND($G311="Canceled",$M311=""),"Avoidable Cancellation review is required","")))))))))))</f>
        <v/>
      </c>
    </row>
    <row r="312">
      <c r="A312" s="24" t="n"/>
      <c r="B312" s="24" t="n"/>
      <c r="C312" s="24" t="n"/>
      <c r="D312" s="24" t="n"/>
      <c r="E312" s="24" t="n"/>
      <c r="F312" s="24" t="n"/>
      <c r="G312" s="24" t="n"/>
      <c r="H312" s="46" t="n"/>
      <c r="I312" s="24" t="n"/>
      <c r="J312" s="46" t="n"/>
      <c r="K312" s="24" t="n"/>
      <c r="L312" s="46" t="n"/>
      <c r="M312" s="24" t="n"/>
      <c r="N312" s="26" t="n"/>
      <c r="O312" s="47">
        <f>IF($A312="","",IF(OR($G312&lt;&gt;"Canceled",NOT(ISNUMBER($H312)),NOT(ISNUMBER($J312))),"",($H312-$J312)*24))</f>
        <v/>
      </c>
      <c r="P312" s="28">
        <f>IF($A312="","",IF($G312&lt;&gt;"Canceled","",IF(NOT(ISNUMBER($O312)),"",IF($O312&lt;0,"Invalid timing",IF($O312&lt;24,"Same day: under 24 hours",IF($O312&lt;48,"1 day: 24 to under 48 hours",IF($O312&lt;168,"2–6 days: 48 to under 168 hours","7 or more days")))))))</f>
        <v/>
      </c>
      <c r="Q312" s="48">
        <f>IF($A312="","",IF(NOT(ISNUMBER($H312)),"",DATE(YEAR($H312),MONTH($H312),1)))</f>
        <v/>
      </c>
      <c r="R312" s="30">
        <f>IF($A312="","",IF($G312="Canceled",1,0))</f>
        <v/>
      </c>
      <c r="S312" s="30">
        <f>IF($A312="","",IF($G312="No-show",1,0))</f>
        <v/>
      </c>
      <c r="T312" s="30">
        <f>IF($A312="","",IF(AND($G312="Canceled",OR($K312&lt;&gt;"",ISNUMBER($L312))),1,0))</f>
        <v/>
      </c>
      <c r="U312" s="28">
        <f>IF($A312="","",IF(COUNTIF($A$6:$A$505,$A312)&gt;1,"Duplicate Appointment ID",IF($B312="","Clinic is required",IF($G312="","Appointment Status is required",IF(NOT(ISNUMBER($H312)),"Scheduled Start is required",IF(AND($G312="Canceled",$I312=""),"Cancellation Reason is required",IF(AND($G312="Canceled",NOT(ISNUMBER($J312))),"Canceled At is required",IF(AND($G312="Canceled",ISNUMBER($J312),ISNUMBER($H312),$J312&gt;$H312),"Canceled At is after Scheduled Start",IF(AND($G312&lt;&gt;"Canceled",OR($I312&lt;&gt;"",ISNUMBER($J312))),"Cancellation details entered for non-canceled status",IF(AND($K312&lt;&gt;"",NOT(ISNUMBER($L312))),"Rescheduled Start is required",IF(AND(ISNUMBER($L312),$K312=""),"Rescheduled Appointment ID is required",IF(AND($G312="Canceled",$M312=""),"Avoidable Cancellation review is required","")))))))))))</f>
        <v/>
      </c>
    </row>
    <row r="313">
      <c r="A313" s="31" t="n"/>
      <c r="B313" s="31" t="n"/>
      <c r="C313" s="31" t="n"/>
      <c r="D313" s="31" t="n"/>
      <c r="E313" s="31" t="n"/>
      <c r="F313" s="31" t="n"/>
      <c r="G313" s="31" t="n"/>
      <c r="H313" s="49" t="n"/>
      <c r="I313" s="31" t="n"/>
      <c r="J313" s="49" t="n"/>
      <c r="K313" s="31" t="n"/>
      <c r="L313" s="49" t="n"/>
      <c r="M313" s="31" t="n"/>
      <c r="N313" s="33" t="n"/>
      <c r="O313" s="47">
        <f>IF($A313="","",IF(OR($G313&lt;&gt;"Canceled",NOT(ISNUMBER($H313)),NOT(ISNUMBER($J313))),"",($H313-$J313)*24))</f>
        <v/>
      </c>
      <c r="P313" s="28">
        <f>IF($A313="","",IF($G313&lt;&gt;"Canceled","",IF(NOT(ISNUMBER($O313)),"",IF($O313&lt;0,"Invalid timing",IF($O313&lt;24,"Same day: under 24 hours",IF($O313&lt;48,"1 day: 24 to under 48 hours",IF($O313&lt;168,"2–6 days: 48 to under 168 hours","7 or more days")))))))</f>
        <v/>
      </c>
      <c r="Q313" s="48">
        <f>IF($A313="","",IF(NOT(ISNUMBER($H313)),"",DATE(YEAR($H313),MONTH($H313),1)))</f>
        <v/>
      </c>
      <c r="R313" s="30">
        <f>IF($A313="","",IF($G313="Canceled",1,0))</f>
        <v/>
      </c>
      <c r="S313" s="30">
        <f>IF($A313="","",IF($G313="No-show",1,0))</f>
        <v/>
      </c>
      <c r="T313" s="30">
        <f>IF($A313="","",IF(AND($G313="Canceled",OR($K313&lt;&gt;"",ISNUMBER($L313))),1,0))</f>
        <v/>
      </c>
      <c r="U313" s="28">
        <f>IF($A313="","",IF(COUNTIF($A$6:$A$505,$A313)&gt;1,"Duplicate Appointment ID",IF($B313="","Clinic is required",IF($G313="","Appointment Status is required",IF(NOT(ISNUMBER($H313)),"Scheduled Start is required",IF(AND($G313="Canceled",$I313=""),"Cancellation Reason is required",IF(AND($G313="Canceled",NOT(ISNUMBER($J313))),"Canceled At is required",IF(AND($G313="Canceled",ISNUMBER($J313),ISNUMBER($H313),$J313&gt;$H313),"Canceled At is after Scheduled Start",IF(AND($G313&lt;&gt;"Canceled",OR($I313&lt;&gt;"",ISNUMBER($J313))),"Cancellation details entered for non-canceled status",IF(AND($K313&lt;&gt;"",NOT(ISNUMBER($L313))),"Rescheduled Start is required",IF(AND(ISNUMBER($L313),$K313=""),"Rescheduled Appointment ID is required",IF(AND($G313="Canceled",$M313=""),"Avoidable Cancellation review is required","")))))))))))</f>
        <v/>
      </c>
    </row>
    <row r="314">
      <c r="A314" s="24" t="n"/>
      <c r="B314" s="24" t="n"/>
      <c r="C314" s="24" t="n"/>
      <c r="D314" s="24" t="n"/>
      <c r="E314" s="24" t="n"/>
      <c r="F314" s="24" t="n"/>
      <c r="G314" s="24" t="n"/>
      <c r="H314" s="46" t="n"/>
      <c r="I314" s="24" t="n"/>
      <c r="J314" s="46" t="n"/>
      <c r="K314" s="24" t="n"/>
      <c r="L314" s="46" t="n"/>
      <c r="M314" s="24" t="n"/>
      <c r="N314" s="26" t="n"/>
      <c r="O314" s="47">
        <f>IF($A314="","",IF(OR($G314&lt;&gt;"Canceled",NOT(ISNUMBER($H314)),NOT(ISNUMBER($J314))),"",($H314-$J314)*24))</f>
        <v/>
      </c>
      <c r="P314" s="28">
        <f>IF($A314="","",IF($G314&lt;&gt;"Canceled","",IF(NOT(ISNUMBER($O314)),"",IF($O314&lt;0,"Invalid timing",IF($O314&lt;24,"Same day: under 24 hours",IF($O314&lt;48,"1 day: 24 to under 48 hours",IF($O314&lt;168,"2–6 days: 48 to under 168 hours","7 or more days")))))))</f>
        <v/>
      </c>
      <c r="Q314" s="48">
        <f>IF($A314="","",IF(NOT(ISNUMBER($H314)),"",DATE(YEAR($H314),MONTH($H314),1)))</f>
        <v/>
      </c>
      <c r="R314" s="30">
        <f>IF($A314="","",IF($G314="Canceled",1,0))</f>
        <v/>
      </c>
      <c r="S314" s="30">
        <f>IF($A314="","",IF($G314="No-show",1,0))</f>
        <v/>
      </c>
      <c r="T314" s="30">
        <f>IF($A314="","",IF(AND($G314="Canceled",OR($K314&lt;&gt;"",ISNUMBER($L314))),1,0))</f>
        <v/>
      </c>
      <c r="U314" s="28">
        <f>IF($A314="","",IF(COUNTIF($A$6:$A$505,$A314)&gt;1,"Duplicate Appointment ID",IF($B314="","Clinic is required",IF($G314="","Appointment Status is required",IF(NOT(ISNUMBER($H314)),"Scheduled Start is required",IF(AND($G314="Canceled",$I314=""),"Cancellation Reason is required",IF(AND($G314="Canceled",NOT(ISNUMBER($J314))),"Canceled At is required",IF(AND($G314="Canceled",ISNUMBER($J314),ISNUMBER($H314),$J314&gt;$H314),"Canceled At is after Scheduled Start",IF(AND($G314&lt;&gt;"Canceled",OR($I314&lt;&gt;"",ISNUMBER($J314))),"Cancellation details entered for non-canceled status",IF(AND($K314&lt;&gt;"",NOT(ISNUMBER($L314))),"Rescheduled Start is required",IF(AND(ISNUMBER($L314),$K314=""),"Rescheduled Appointment ID is required",IF(AND($G314="Canceled",$M314=""),"Avoidable Cancellation review is required","")))))))))))</f>
        <v/>
      </c>
    </row>
    <row r="315">
      <c r="A315" s="31" t="n"/>
      <c r="B315" s="31" t="n"/>
      <c r="C315" s="31" t="n"/>
      <c r="D315" s="31" t="n"/>
      <c r="E315" s="31" t="n"/>
      <c r="F315" s="31" t="n"/>
      <c r="G315" s="31" t="n"/>
      <c r="H315" s="49" t="n"/>
      <c r="I315" s="31" t="n"/>
      <c r="J315" s="49" t="n"/>
      <c r="K315" s="31" t="n"/>
      <c r="L315" s="49" t="n"/>
      <c r="M315" s="31" t="n"/>
      <c r="N315" s="33" t="n"/>
      <c r="O315" s="47">
        <f>IF($A315="","",IF(OR($G315&lt;&gt;"Canceled",NOT(ISNUMBER($H315)),NOT(ISNUMBER($J315))),"",($H315-$J315)*24))</f>
        <v/>
      </c>
      <c r="P315" s="28">
        <f>IF($A315="","",IF($G315&lt;&gt;"Canceled","",IF(NOT(ISNUMBER($O315)),"",IF($O315&lt;0,"Invalid timing",IF($O315&lt;24,"Same day: under 24 hours",IF($O315&lt;48,"1 day: 24 to under 48 hours",IF($O315&lt;168,"2–6 days: 48 to under 168 hours","7 or more days")))))))</f>
        <v/>
      </c>
      <c r="Q315" s="48">
        <f>IF($A315="","",IF(NOT(ISNUMBER($H315)),"",DATE(YEAR($H315),MONTH($H315),1)))</f>
        <v/>
      </c>
      <c r="R315" s="30">
        <f>IF($A315="","",IF($G315="Canceled",1,0))</f>
        <v/>
      </c>
      <c r="S315" s="30">
        <f>IF($A315="","",IF($G315="No-show",1,0))</f>
        <v/>
      </c>
      <c r="T315" s="30">
        <f>IF($A315="","",IF(AND($G315="Canceled",OR($K315&lt;&gt;"",ISNUMBER($L315))),1,0))</f>
        <v/>
      </c>
      <c r="U315" s="28">
        <f>IF($A315="","",IF(COUNTIF($A$6:$A$505,$A315)&gt;1,"Duplicate Appointment ID",IF($B315="","Clinic is required",IF($G315="","Appointment Status is required",IF(NOT(ISNUMBER($H315)),"Scheduled Start is required",IF(AND($G315="Canceled",$I315=""),"Cancellation Reason is required",IF(AND($G315="Canceled",NOT(ISNUMBER($J315))),"Canceled At is required",IF(AND($G315="Canceled",ISNUMBER($J315),ISNUMBER($H315),$J315&gt;$H315),"Canceled At is after Scheduled Start",IF(AND($G315&lt;&gt;"Canceled",OR($I315&lt;&gt;"",ISNUMBER($J315))),"Cancellation details entered for non-canceled status",IF(AND($K315&lt;&gt;"",NOT(ISNUMBER($L315))),"Rescheduled Start is required",IF(AND(ISNUMBER($L315),$K315=""),"Rescheduled Appointment ID is required",IF(AND($G315="Canceled",$M315=""),"Avoidable Cancellation review is required","")))))))))))</f>
        <v/>
      </c>
    </row>
    <row r="316">
      <c r="A316" s="24" t="n"/>
      <c r="B316" s="24" t="n"/>
      <c r="C316" s="24" t="n"/>
      <c r="D316" s="24" t="n"/>
      <c r="E316" s="24" t="n"/>
      <c r="F316" s="24" t="n"/>
      <c r="G316" s="24" t="n"/>
      <c r="H316" s="46" t="n"/>
      <c r="I316" s="24" t="n"/>
      <c r="J316" s="46" t="n"/>
      <c r="K316" s="24" t="n"/>
      <c r="L316" s="46" t="n"/>
      <c r="M316" s="24" t="n"/>
      <c r="N316" s="26" t="n"/>
      <c r="O316" s="47">
        <f>IF($A316="","",IF(OR($G316&lt;&gt;"Canceled",NOT(ISNUMBER($H316)),NOT(ISNUMBER($J316))),"",($H316-$J316)*24))</f>
        <v/>
      </c>
      <c r="P316" s="28">
        <f>IF($A316="","",IF($G316&lt;&gt;"Canceled","",IF(NOT(ISNUMBER($O316)),"",IF($O316&lt;0,"Invalid timing",IF($O316&lt;24,"Same day: under 24 hours",IF($O316&lt;48,"1 day: 24 to under 48 hours",IF($O316&lt;168,"2–6 days: 48 to under 168 hours","7 or more days")))))))</f>
        <v/>
      </c>
      <c r="Q316" s="48">
        <f>IF($A316="","",IF(NOT(ISNUMBER($H316)),"",DATE(YEAR($H316),MONTH($H316),1)))</f>
        <v/>
      </c>
      <c r="R316" s="30">
        <f>IF($A316="","",IF($G316="Canceled",1,0))</f>
        <v/>
      </c>
      <c r="S316" s="30">
        <f>IF($A316="","",IF($G316="No-show",1,0))</f>
        <v/>
      </c>
      <c r="T316" s="30">
        <f>IF($A316="","",IF(AND($G316="Canceled",OR($K316&lt;&gt;"",ISNUMBER($L316))),1,0))</f>
        <v/>
      </c>
      <c r="U316" s="28">
        <f>IF($A316="","",IF(COUNTIF($A$6:$A$505,$A316)&gt;1,"Duplicate Appointment ID",IF($B316="","Clinic is required",IF($G316="","Appointment Status is required",IF(NOT(ISNUMBER($H316)),"Scheduled Start is required",IF(AND($G316="Canceled",$I316=""),"Cancellation Reason is required",IF(AND($G316="Canceled",NOT(ISNUMBER($J316))),"Canceled At is required",IF(AND($G316="Canceled",ISNUMBER($J316),ISNUMBER($H316),$J316&gt;$H316),"Canceled At is after Scheduled Start",IF(AND($G316&lt;&gt;"Canceled",OR($I316&lt;&gt;"",ISNUMBER($J316))),"Cancellation details entered for non-canceled status",IF(AND($K316&lt;&gt;"",NOT(ISNUMBER($L316))),"Rescheduled Start is required",IF(AND(ISNUMBER($L316),$K316=""),"Rescheduled Appointment ID is required",IF(AND($G316="Canceled",$M316=""),"Avoidable Cancellation review is required","")))))))))))</f>
        <v/>
      </c>
    </row>
    <row r="317">
      <c r="A317" s="31" t="n"/>
      <c r="B317" s="31" t="n"/>
      <c r="C317" s="31" t="n"/>
      <c r="D317" s="31" t="n"/>
      <c r="E317" s="31" t="n"/>
      <c r="F317" s="31" t="n"/>
      <c r="G317" s="31" t="n"/>
      <c r="H317" s="49" t="n"/>
      <c r="I317" s="31" t="n"/>
      <c r="J317" s="49" t="n"/>
      <c r="K317" s="31" t="n"/>
      <c r="L317" s="49" t="n"/>
      <c r="M317" s="31" t="n"/>
      <c r="N317" s="33" t="n"/>
      <c r="O317" s="47">
        <f>IF($A317="","",IF(OR($G317&lt;&gt;"Canceled",NOT(ISNUMBER($H317)),NOT(ISNUMBER($J317))),"",($H317-$J317)*24))</f>
        <v/>
      </c>
      <c r="P317" s="28">
        <f>IF($A317="","",IF($G317&lt;&gt;"Canceled","",IF(NOT(ISNUMBER($O317)),"",IF($O317&lt;0,"Invalid timing",IF($O317&lt;24,"Same day: under 24 hours",IF($O317&lt;48,"1 day: 24 to under 48 hours",IF($O317&lt;168,"2–6 days: 48 to under 168 hours","7 or more days")))))))</f>
        <v/>
      </c>
      <c r="Q317" s="48">
        <f>IF($A317="","",IF(NOT(ISNUMBER($H317)),"",DATE(YEAR($H317),MONTH($H317),1)))</f>
        <v/>
      </c>
      <c r="R317" s="30">
        <f>IF($A317="","",IF($G317="Canceled",1,0))</f>
        <v/>
      </c>
      <c r="S317" s="30">
        <f>IF($A317="","",IF($G317="No-show",1,0))</f>
        <v/>
      </c>
      <c r="T317" s="30">
        <f>IF($A317="","",IF(AND($G317="Canceled",OR($K317&lt;&gt;"",ISNUMBER($L317))),1,0))</f>
        <v/>
      </c>
      <c r="U317" s="28">
        <f>IF($A317="","",IF(COUNTIF($A$6:$A$505,$A317)&gt;1,"Duplicate Appointment ID",IF($B317="","Clinic is required",IF($G317="","Appointment Status is required",IF(NOT(ISNUMBER($H317)),"Scheduled Start is required",IF(AND($G317="Canceled",$I317=""),"Cancellation Reason is required",IF(AND($G317="Canceled",NOT(ISNUMBER($J317))),"Canceled At is required",IF(AND($G317="Canceled",ISNUMBER($J317),ISNUMBER($H317),$J317&gt;$H317),"Canceled At is after Scheduled Start",IF(AND($G317&lt;&gt;"Canceled",OR($I317&lt;&gt;"",ISNUMBER($J317))),"Cancellation details entered for non-canceled status",IF(AND($K317&lt;&gt;"",NOT(ISNUMBER($L317))),"Rescheduled Start is required",IF(AND(ISNUMBER($L317),$K317=""),"Rescheduled Appointment ID is required",IF(AND($G317="Canceled",$M317=""),"Avoidable Cancellation review is required","")))))))))))</f>
        <v/>
      </c>
    </row>
    <row r="318">
      <c r="A318" s="24" t="n"/>
      <c r="B318" s="24" t="n"/>
      <c r="C318" s="24" t="n"/>
      <c r="D318" s="24" t="n"/>
      <c r="E318" s="24" t="n"/>
      <c r="F318" s="24" t="n"/>
      <c r="G318" s="24" t="n"/>
      <c r="H318" s="46" t="n"/>
      <c r="I318" s="24" t="n"/>
      <c r="J318" s="46" t="n"/>
      <c r="K318" s="24" t="n"/>
      <c r="L318" s="46" t="n"/>
      <c r="M318" s="24" t="n"/>
      <c r="N318" s="26" t="n"/>
      <c r="O318" s="47">
        <f>IF($A318="","",IF(OR($G318&lt;&gt;"Canceled",NOT(ISNUMBER($H318)),NOT(ISNUMBER($J318))),"",($H318-$J318)*24))</f>
        <v/>
      </c>
      <c r="P318" s="28">
        <f>IF($A318="","",IF($G318&lt;&gt;"Canceled","",IF(NOT(ISNUMBER($O318)),"",IF($O318&lt;0,"Invalid timing",IF($O318&lt;24,"Same day: under 24 hours",IF($O318&lt;48,"1 day: 24 to under 48 hours",IF($O318&lt;168,"2–6 days: 48 to under 168 hours","7 or more days")))))))</f>
        <v/>
      </c>
      <c r="Q318" s="48">
        <f>IF($A318="","",IF(NOT(ISNUMBER($H318)),"",DATE(YEAR($H318),MONTH($H318),1)))</f>
        <v/>
      </c>
      <c r="R318" s="30">
        <f>IF($A318="","",IF($G318="Canceled",1,0))</f>
        <v/>
      </c>
      <c r="S318" s="30">
        <f>IF($A318="","",IF($G318="No-show",1,0))</f>
        <v/>
      </c>
      <c r="T318" s="30">
        <f>IF($A318="","",IF(AND($G318="Canceled",OR($K318&lt;&gt;"",ISNUMBER($L318))),1,0))</f>
        <v/>
      </c>
      <c r="U318" s="28">
        <f>IF($A318="","",IF(COUNTIF($A$6:$A$505,$A318)&gt;1,"Duplicate Appointment ID",IF($B318="","Clinic is required",IF($G318="","Appointment Status is required",IF(NOT(ISNUMBER($H318)),"Scheduled Start is required",IF(AND($G318="Canceled",$I318=""),"Cancellation Reason is required",IF(AND($G318="Canceled",NOT(ISNUMBER($J318))),"Canceled At is required",IF(AND($G318="Canceled",ISNUMBER($J318),ISNUMBER($H318),$J318&gt;$H318),"Canceled At is after Scheduled Start",IF(AND($G318&lt;&gt;"Canceled",OR($I318&lt;&gt;"",ISNUMBER($J318))),"Cancellation details entered for non-canceled status",IF(AND($K318&lt;&gt;"",NOT(ISNUMBER($L318))),"Rescheduled Start is required",IF(AND(ISNUMBER($L318),$K318=""),"Rescheduled Appointment ID is required",IF(AND($G318="Canceled",$M318=""),"Avoidable Cancellation review is required","")))))))))))</f>
        <v/>
      </c>
    </row>
    <row r="319">
      <c r="A319" s="31" t="n"/>
      <c r="B319" s="31" t="n"/>
      <c r="C319" s="31" t="n"/>
      <c r="D319" s="31" t="n"/>
      <c r="E319" s="31" t="n"/>
      <c r="F319" s="31" t="n"/>
      <c r="G319" s="31" t="n"/>
      <c r="H319" s="49" t="n"/>
      <c r="I319" s="31" t="n"/>
      <c r="J319" s="49" t="n"/>
      <c r="K319" s="31" t="n"/>
      <c r="L319" s="49" t="n"/>
      <c r="M319" s="31" t="n"/>
      <c r="N319" s="33" t="n"/>
      <c r="O319" s="47">
        <f>IF($A319="","",IF(OR($G319&lt;&gt;"Canceled",NOT(ISNUMBER($H319)),NOT(ISNUMBER($J319))),"",($H319-$J319)*24))</f>
        <v/>
      </c>
      <c r="P319" s="28">
        <f>IF($A319="","",IF($G319&lt;&gt;"Canceled","",IF(NOT(ISNUMBER($O319)),"",IF($O319&lt;0,"Invalid timing",IF($O319&lt;24,"Same day: under 24 hours",IF($O319&lt;48,"1 day: 24 to under 48 hours",IF($O319&lt;168,"2–6 days: 48 to under 168 hours","7 or more days")))))))</f>
        <v/>
      </c>
      <c r="Q319" s="48">
        <f>IF($A319="","",IF(NOT(ISNUMBER($H319)),"",DATE(YEAR($H319),MONTH($H319),1)))</f>
        <v/>
      </c>
      <c r="R319" s="30">
        <f>IF($A319="","",IF($G319="Canceled",1,0))</f>
        <v/>
      </c>
      <c r="S319" s="30">
        <f>IF($A319="","",IF($G319="No-show",1,0))</f>
        <v/>
      </c>
      <c r="T319" s="30">
        <f>IF($A319="","",IF(AND($G319="Canceled",OR($K319&lt;&gt;"",ISNUMBER($L319))),1,0))</f>
        <v/>
      </c>
      <c r="U319" s="28">
        <f>IF($A319="","",IF(COUNTIF($A$6:$A$505,$A319)&gt;1,"Duplicate Appointment ID",IF($B319="","Clinic is required",IF($G319="","Appointment Status is required",IF(NOT(ISNUMBER($H319)),"Scheduled Start is required",IF(AND($G319="Canceled",$I319=""),"Cancellation Reason is required",IF(AND($G319="Canceled",NOT(ISNUMBER($J319))),"Canceled At is required",IF(AND($G319="Canceled",ISNUMBER($J319),ISNUMBER($H319),$J319&gt;$H319),"Canceled At is after Scheduled Start",IF(AND($G319&lt;&gt;"Canceled",OR($I319&lt;&gt;"",ISNUMBER($J319))),"Cancellation details entered for non-canceled status",IF(AND($K319&lt;&gt;"",NOT(ISNUMBER($L319))),"Rescheduled Start is required",IF(AND(ISNUMBER($L319),$K319=""),"Rescheduled Appointment ID is required",IF(AND($G319="Canceled",$M319=""),"Avoidable Cancellation review is required","")))))))))))</f>
        <v/>
      </c>
    </row>
    <row r="320">
      <c r="A320" s="24" t="n"/>
      <c r="B320" s="24" t="n"/>
      <c r="C320" s="24" t="n"/>
      <c r="D320" s="24" t="n"/>
      <c r="E320" s="24" t="n"/>
      <c r="F320" s="24" t="n"/>
      <c r="G320" s="24" t="n"/>
      <c r="H320" s="46" t="n"/>
      <c r="I320" s="24" t="n"/>
      <c r="J320" s="46" t="n"/>
      <c r="K320" s="24" t="n"/>
      <c r="L320" s="46" t="n"/>
      <c r="M320" s="24" t="n"/>
      <c r="N320" s="26" t="n"/>
      <c r="O320" s="47">
        <f>IF($A320="","",IF(OR($G320&lt;&gt;"Canceled",NOT(ISNUMBER($H320)),NOT(ISNUMBER($J320))),"",($H320-$J320)*24))</f>
        <v/>
      </c>
      <c r="P320" s="28">
        <f>IF($A320="","",IF($G320&lt;&gt;"Canceled","",IF(NOT(ISNUMBER($O320)),"",IF($O320&lt;0,"Invalid timing",IF($O320&lt;24,"Same day: under 24 hours",IF($O320&lt;48,"1 day: 24 to under 48 hours",IF($O320&lt;168,"2–6 days: 48 to under 168 hours","7 or more days")))))))</f>
        <v/>
      </c>
      <c r="Q320" s="48">
        <f>IF($A320="","",IF(NOT(ISNUMBER($H320)),"",DATE(YEAR($H320),MONTH($H320),1)))</f>
        <v/>
      </c>
      <c r="R320" s="30">
        <f>IF($A320="","",IF($G320="Canceled",1,0))</f>
        <v/>
      </c>
      <c r="S320" s="30">
        <f>IF($A320="","",IF($G320="No-show",1,0))</f>
        <v/>
      </c>
      <c r="T320" s="30">
        <f>IF($A320="","",IF(AND($G320="Canceled",OR($K320&lt;&gt;"",ISNUMBER($L320))),1,0))</f>
        <v/>
      </c>
      <c r="U320" s="28">
        <f>IF($A320="","",IF(COUNTIF($A$6:$A$505,$A320)&gt;1,"Duplicate Appointment ID",IF($B320="","Clinic is required",IF($G320="","Appointment Status is required",IF(NOT(ISNUMBER($H320)),"Scheduled Start is required",IF(AND($G320="Canceled",$I320=""),"Cancellation Reason is required",IF(AND($G320="Canceled",NOT(ISNUMBER($J320))),"Canceled At is required",IF(AND($G320="Canceled",ISNUMBER($J320),ISNUMBER($H320),$J320&gt;$H320),"Canceled At is after Scheduled Start",IF(AND($G320&lt;&gt;"Canceled",OR($I320&lt;&gt;"",ISNUMBER($J320))),"Cancellation details entered for non-canceled status",IF(AND($K320&lt;&gt;"",NOT(ISNUMBER($L320))),"Rescheduled Start is required",IF(AND(ISNUMBER($L320),$K320=""),"Rescheduled Appointment ID is required",IF(AND($G320="Canceled",$M320=""),"Avoidable Cancellation review is required","")))))))))))</f>
        <v/>
      </c>
    </row>
    <row r="321">
      <c r="A321" s="31" t="n"/>
      <c r="B321" s="31" t="n"/>
      <c r="C321" s="31" t="n"/>
      <c r="D321" s="31" t="n"/>
      <c r="E321" s="31" t="n"/>
      <c r="F321" s="31" t="n"/>
      <c r="G321" s="31" t="n"/>
      <c r="H321" s="49" t="n"/>
      <c r="I321" s="31" t="n"/>
      <c r="J321" s="49" t="n"/>
      <c r="K321" s="31" t="n"/>
      <c r="L321" s="49" t="n"/>
      <c r="M321" s="31" t="n"/>
      <c r="N321" s="33" t="n"/>
      <c r="O321" s="47">
        <f>IF($A321="","",IF(OR($G321&lt;&gt;"Canceled",NOT(ISNUMBER($H321)),NOT(ISNUMBER($J321))),"",($H321-$J321)*24))</f>
        <v/>
      </c>
      <c r="P321" s="28">
        <f>IF($A321="","",IF($G321&lt;&gt;"Canceled","",IF(NOT(ISNUMBER($O321)),"",IF($O321&lt;0,"Invalid timing",IF($O321&lt;24,"Same day: under 24 hours",IF($O321&lt;48,"1 day: 24 to under 48 hours",IF($O321&lt;168,"2–6 days: 48 to under 168 hours","7 or more days")))))))</f>
        <v/>
      </c>
      <c r="Q321" s="48">
        <f>IF($A321="","",IF(NOT(ISNUMBER($H321)),"",DATE(YEAR($H321),MONTH($H321),1)))</f>
        <v/>
      </c>
      <c r="R321" s="30">
        <f>IF($A321="","",IF($G321="Canceled",1,0))</f>
        <v/>
      </c>
      <c r="S321" s="30">
        <f>IF($A321="","",IF($G321="No-show",1,0))</f>
        <v/>
      </c>
      <c r="T321" s="30">
        <f>IF($A321="","",IF(AND($G321="Canceled",OR($K321&lt;&gt;"",ISNUMBER($L321))),1,0))</f>
        <v/>
      </c>
      <c r="U321" s="28">
        <f>IF($A321="","",IF(COUNTIF($A$6:$A$505,$A321)&gt;1,"Duplicate Appointment ID",IF($B321="","Clinic is required",IF($G321="","Appointment Status is required",IF(NOT(ISNUMBER($H321)),"Scheduled Start is required",IF(AND($G321="Canceled",$I321=""),"Cancellation Reason is required",IF(AND($G321="Canceled",NOT(ISNUMBER($J321))),"Canceled At is required",IF(AND($G321="Canceled",ISNUMBER($J321),ISNUMBER($H321),$J321&gt;$H321),"Canceled At is after Scheduled Start",IF(AND($G321&lt;&gt;"Canceled",OR($I321&lt;&gt;"",ISNUMBER($J321))),"Cancellation details entered for non-canceled status",IF(AND($K321&lt;&gt;"",NOT(ISNUMBER($L321))),"Rescheduled Start is required",IF(AND(ISNUMBER($L321),$K321=""),"Rescheduled Appointment ID is required",IF(AND($G321="Canceled",$M321=""),"Avoidable Cancellation review is required","")))))))))))</f>
        <v/>
      </c>
    </row>
    <row r="322">
      <c r="A322" s="24" t="n"/>
      <c r="B322" s="24" t="n"/>
      <c r="C322" s="24" t="n"/>
      <c r="D322" s="24" t="n"/>
      <c r="E322" s="24" t="n"/>
      <c r="F322" s="24" t="n"/>
      <c r="G322" s="24" t="n"/>
      <c r="H322" s="46" t="n"/>
      <c r="I322" s="24" t="n"/>
      <c r="J322" s="46" t="n"/>
      <c r="K322" s="24" t="n"/>
      <c r="L322" s="46" t="n"/>
      <c r="M322" s="24" t="n"/>
      <c r="N322" s="26" t="n"/>
      <c r="O322" s="47">
        <f>IF($A322="","",IF(OR($G322&lt;&gt;"Canceled",NOT(ISNUMBER($H322)),NOT(ISNUMBER($J322))),"",($H322-$J322)*24))</f>
        <v/>
      </c>
      <c r="P322" s="28">
        <f>IF($A322="","",IF($G322&lt;&gt;"Canceled","",IF(NOT(ISNUMBER($O322)),"",IF($O322&lt;0,"Invalid timing",IF($O322&lt;24,"Same day: under 24 hours",IF($O322&lt;48,"1 day: 24 to under 48 hours",IF($O322&lt;168,"2–6 days: 48 to under 168 hours","7 or more days")))))))</f>
        <v/>
      </c>
      <c r="Q322" s="48">
        <f>IF($A322="","",IF(NOT(ISNUMBER($H322)),"",DATE(YEAR($H322),MONTH($H322),1)))</f>
        <v/>
      </c>
      <c r="R322" s="30">
        <f>IF($A322="","",IF($G322="Canceled",1,0))</f>
        <v/>
      </c>
      <c r="S322" s="30">
        <f>IF($A322="","",IF($G322="No-show",1,0))</f>
        <v/>
      </c>
      <c r="T322" s="30">
        <f>IF($A322="","",IF(AND($G322="Canceled",OR($K322&lt;&gt;"",ISNUMBER($L322))),1,0))</f>
        <v/>
      </c>
      <c r="U322" s="28">
        <f>IF($A322="","",IF(COUNTIF($A$6:$A$505,$A322)&gt;1,"Duplicate Appointment ID",IF($B322="","Clinic is required",IF($G322="","Appointment Status is required",IF(NOT(ISNUMBER($H322)),"Scheduled Start is required",IF(AND($G322="Canceled",$I322=""),"Cancellation Reason is required",IF(AND($G322="Canceled",NOT(ISNUMBER($J322))),"Canceled At is required",IF(AND($G322="Canceled",ISNUMBER($J322),ISNUMBER($H322),$J322&gt;$H322),"Canceled At is after Scheduled Start",IF(AND($G322&lt;&gt;"Canceled",OR($I322&lt;&gt;"",ISNUMBER($J322))),"Cancellation details entered for non-canceled status",IF(AND($K322&lt;&gt;"",NOT(ISNUMBER($L322))),"Rescheduled Start is required",IF(AND(ISNUMBER($L322),$K322=""),"Rescheduled Appointment ID is required",IF(AND($G322="Canceled",$M322=""),"Avoidable Cancellation review is required","")))))))))))</f>
        <v/>
      </c>
    </row>
    <row r="323">
      <c r="A323" s="31" t="n"/>
      <c r="B323" s="31" t="n"/>
      <c r="C323" s="31" t="n"/>
      <c r="D323" s="31" t="n"/>
      <c r="E323" s="31" t="n"/>
      <c r="F323" s="31" t="n"/>
      <c r="G323" s="31" t="n"/>
      <c r="H323" s="49" t="n"/>
      <c r="I323" s="31" t="n"/>
      <c r="J323" s="49" t="n"/>
      <c r="K323" s="31" t="n"/>
      <c r="L323" s="49" t="n"/>
      <c r="M323" s="31" t="n"/>
      <c r="N323" s="33" t="n"/>
      <c r="O323" s="47">
        <f>IF($A323="","",IF(OR($G323&lt;&gt;"Canceled",NOT(ISNUMBER($H323)),NOT(ISNUMBER($J323))),"",($H323-$J323)*24))</f>
        <v/>
      </c>
      <c r="P323" s="28">
        <f>IF($A323="","",IF($G323&lt;&gt;"Canceled","",IF(NOT(ISNUMBER($O323)),"",IF($O323&lt;0,"Invalid timing",IF($O323&lt;24,"Same day: under 24 hours",IF($O323&lt;48,"1 day: 24 to under 48 hours",IF($O323&lt;168,"2–6 days: 48 to under 168 hours","7 or more days")))))))</f>
        <v/>
      </c>
      <c r="Q323" s="48">
        <f>IF($A323="","",IF(NOT(ISNUMBER($H323)),"",DATE(YEAR($H323),MONTH($H323),1)))</f>
        <v/>
      </c>
      <c r="R323" s="30">
        <f>IF($A323="","",IF($G323="Canceled",1,0))</f>
        <v/>
      </c>
      <c r="S323" s="30">
        <f>IF($A323="","",IF($G323="No-show",1,0))</f>
        <v/>
      </c>
      <c r="T323" s="30">
        <f>IF($A323="","",IF(AND($G323="Canceled",OR($K323&lt;&gt;"",ISNUMBER($L323))),1,0))</f>
        <v/>
      </c>
      <c r="U323" s="28">
        <f>IF($A323="","",IF(COUNTIF($A$6:$A$505,$A323)&gt;1,"Duplicate Appointment ID",IF($B323="","Clinic is required",IF($G323="","Appointment Status is required",IF(NOT(ISNUMBER($H323)),"Scheduled Start is required",IF(AND($G323="Canceled",$I323=""),"Cancellation Reason is required",IF(AND($G323="Canceled",NOT(ISNUMBER($J323))),"Canceled At is required",IF(AND($G323="Canceled",ISNUMBER($J323),ISNUMBER($H323),$J323&gt;$H323),"Canceled At is after Scheduled Start",IF(AND($G323&lt;&gt;"Canceled",OR($I323&lt;&gt;"",ISNUMBER($J323))),"Cancellation details entered for non-canceled status",IF(AND($K323&lt;&gt;"",NOT(ISNUMBER($L323))),"Rescheduled Start is required",IF(AND(ISNUMBER($L323),$K323=""),"Rescheduled Appointment ID is required",IF(AND($G323="Canceled",$M323=""),"Avoidable Cancellation review is required","")))))))))))</f>
        <v/>
      </c>
    </row>
    <row r="324">
      <c r="A324" s="24" t="n"/>
      <c r="B324" s="24" t="n"/>
      <c r="C324" s="24" t="n"/>
      <c r="D324" s="24" t="n"/>
      <c r="E324" s="24" t="n"/>
      <c r="F324" s="24" t="n"/>
      <c r="G324" s="24" t="n"/>
      <c r="H324" s="46" t="n"/>
      <c r="I324" s="24" t="n"/>
      <c r="J324" s="46" t="n"/>
      <c r="K324" s="24" t="n"/>
      <c r="L324" s="46" t="n"/>
      <c r="M324" s="24" t="n"/>
      <c r="N324" s="26" t="n"/>
      <c r="O324" s="47">
        <f>IF($A324="","",IF(OR($G324&lt;&gt;"Canceled",NOT(ISNUMBER($H324)),NOT(ISNUMBER($J324))),"",($H324-$J324)*24))</f>
        <v/>
      </c>
      <c r="P324" s="28">
        <f>IF($A324="","",IF($G324&lt;&gt;"Canceled","",IF(NOT(ISNUMBER($O324)),"",IF($O324&lt;0,"Invalid timing",IF($O324&lt;24,"Same day: under 24 hours",IF($O324&lt;48,"1 day: 24 to under 48 hours",IF($O324&lt;168,"2–6 days: 48 to under 168 hours","7 or more days")))))))</f>
        <v/>
      </c>
      <c r="Q324" s="48">
        <f>IF($A324="","",IF(NOT(ISNUMBER($H324)),"",DATE(YEAR($H324),MONTH($H324),1)))</f>
        <v/>
      </c>
      <c r="R324" s="30">
        <f>IF($A324="","",IF($G324="Canceled",1,0))</f>
        <v/>
      </c>
      <c r="S324" s="30">
        <f>IF($A324="","",IF($G324="No-show",1,0))</f>
        <v/>
      </c>
      <c r="T324" s="30">
        <f>IF($A324="","",IF(AND($G324="Canceled",OR($K324&lt;&gt;"",ISNUMBER($L324))),1,0))</f>
        <v/>
      </c>
      <c r="U324" s="28">
        <f>IF($A324="","",IF(COUNTIF($A$6:$A$505,$A324)&gt;1,"Duplicate Appointment ID",IF($B324="","Clinic is required",IF($G324="","Appointment Status is required",IF(NOT(ISNUMBER($H324)),"Scheduled Start is required",IF(AND($G324="Canceled",$I324=""),"Cancellation Reason is required",IF(AND($G324="Canceled",NOT(ISNUMBER($J324))),"Canceled At is required",IF(AND($G324="Canceled",ISNUMBER($J324),ISNUMBER($H324),$J324&gt;$H324),"Canceled At is after Scheduled Start",IF(AND($G324&lt;&gt;"Canceled",OR($I324&lt;&gt;"",ISNUMBER($J324))),"Cancellation details entered for non-canceled status",IF(AND($K324&lt;&gt;"",NOT(ISNUMBER($L324))),"Rescheduled Start is required",IF(AND(ISNUMBER($L324),$K324=""),"Rescheduled Appointment ID is required",IF(AND($G324="Canceled",$M324=""),"Avoidable Cancellation review is required","")))))))))))</f>
        <v/>
      </c>
    </row>
    <row r="325">
      <c r="A325" s="31" t="n"/>
      <c r="B325" s="31" t="n"/>
      <c r="C325" s="31" t="n"/>
      <c r="D325" s="31" t="n"/>
      <c r="E325" s="31" t="n"/>
      <c r="F325" s="31" t="n"/>
      <c r="G325" s="31" t="n"/>
      <c r="H325" s="49" t="n"/>
      <c r="I325" s="31" t="n"/>
      <c r="J325" s="49" t="n"/>
      <c r="K325" s="31" t="n"/>
      <c r="L325" s="49" t="n"/>
      <c r="M325" s="31" t="n"/>
      <c r="N325" s="33" t="n"/>
      <c r="O325" s="47">
        <f>IF($A325="","",IF(OR($G325&lt;&gt;"Canceled",NOT(ISNUMBER($H325)),NOT(ISNUMBER($J325))),"",($H325-$J325)*24))</f>
        <v/>
      </c>
      <c r="P325" s="28">
        <f>IF($A325="","",IF($G325&lt;&gt;"Canceled","",IF(NOT(ISNUMBER($O325)),"",IF($O325&lt;0,"Invalid timing",IF($O325&lt;24,"Same day: under 24 hours",IF($O325&lt;48,"1 day: 24 to under 48 hours",IF($O325&lt;168,"2–6 days: 48 to under 168 hours","7 or more days")))))))</f>
        <v/>
      </c>
      <c r="Q325" s="48">
        <f>IF($A325="","",IF(NOT(ISNUMBER($H325)),"",DATE(YEAR($H325),MONTH($H325),1)))</f>
        <v/>
      </c>
      <c r="R325" s="30">
        <f>IF($A325="","",IF($G325="Canceled",1,0))</f>
        <v/>
      </c>
      <c r="S325" s="30">
        <f>IF($A325="","",IF($G325="No-show",1,0))</f>
        <v/>
      </c>
      <c r="T325" s="30">
        <f>IF($A325="","",IF(AND($G325="Canceled",OR($K325&lt;&gt;"",ISNUMBER($L325))),1,0))</f>
        <v/>
      </c>
      <c r="U325" s="28">
        <f>IF($A325="","",IF(COUNTIF($A$6:$A$505,$A325)&gt;1,"Duplicate Appointment ID",IF($B325="","Clinic is required",IF($G325="","Appointment Status is required",IF(NOT(ISNUMBER($H325)),"Scheduled Start is required",IF(AND($G325="Canceled",$I325=""),"Cancellation Reason is required",IF(AND($G325="Canceled",NOT(ISNUMBER($J325))),"Canceled At is required",IF(AND($G325="Canceled",ISNUMBER($J325),ISNUMBER($H325),$J325&gt;$H325),"Canceled At is after Scheduled Start",IF(AND($G325&lt;&gt;"Canceled",OR($I325&lt;&gt;"",ISNUMBER($J325))),"Cancellation details entered for non-canceled status",IF(AND($K325&lt;&gt;"",NOT(ISNUMBER($L325))),"Rescheduled Start is required",IF(AND(ISNUMBER($L325),$K325=""),"Rescheduled Appointment ID is required",IF(AND($G325="Canceled",$M325=""),"Avoidable Cancellation review is required","")))))))))))</f>
        <v/>
      </c>
    </row>
    <row r="326">
      <c r="A326" s="24" t="n"/>
      <c r="B326" s="24" t="n"/>
      <c r="C326" s="24" t="n"/>
      <c r="D326" s="24" t="n"/>
      <c r="E326" s="24" t="n"/>
      <c r="F326" s="24" t="n"/>
      <c r="G326" s="24" t="n"/>
      <c r="H326" s="46" t="n"/>
      <c r="I326" s="24" t="n"/>
      <c r="J326" s="46" t="n"/>
      <c r="K326" s="24" t="n"/>
      <c r="L326" s="46" t="n"/>
      <c r="M326" s="24" t="n"/>
      <c r="N326" s="26" t="n"/>
      <c r="O326" s="47">
        <f>IF($A326="","",IF(OR($G326&lt;&gt;"Canceled",NOT(ISNUMBER($H326)),NOT(ISNUMBER($J326))),"",($H326-$J326)*24))</f>
        <v/>
      </c>
      <c r="P326" s="28">
        <f>IF($A326="","",IF($G326&lt;&gt;"Canceled","",IF(NOT(ISNUMBER($O326)),"",IF($O326&lt;0,"Invalid timing",IF($O326&lt;24,"Same day: under 24 hours",IF($O326&lt;48,"1 day: 24 to under 48 hours",IF($O326&lt;168,"2–6 days: 48 to under 168 hours","7 or more days")))))))</f>
        <v/>
      </c>
      <c r="Q326" s="48">
        <f>IF($A326="","",IF(NOT(ISNUMBER($H326)),"",DATE(YEAR($H326),MONTH($H326),1)))</f>
        <v/>
      </c>
      <c r="R326" s="30">
        <f>IF($A326="","",IF($G326="Canceled",1,0))</f>
        <v/>
      </c>
      <c r="S326" s="30">
        <f>IF($A326="","",IF($G326="No-show",1,0))</f>
        <v/>
      </c>
      <c r="T326" s="30">
        <f>IF($A326="","",IF(AND($G326="Canceled",OR($K326&lt;&gt;"",ISNUMBER($L326))),1,0))</f>
        <v/>
      </c>
      <c r="U326" s="28">
        <f>IF($A326="","",IF(COUNTIF($A$6:$A$505,$A326)&gt;1,"Duplicate Appointment ID",IF($B326="","Clinic is required",IF($G326="","Appointment Status is required",IF(NOT(ISNUMBER($H326)),"Scheduled Start is required",IF(AND($G326="Canceled",$I326=""),"Cancellation Reason is required",IF(AND($G326="Canceled",NOT(ISNUMBER($J326))),"Canceled At is required",IF(AND($G326="Canceled",ISNUMBER($J326),ISNUMBER($H326),$J326&gt;$H326),"Canceled At is after Scheduled Start",IF(AND($G326&lt;&gt;"Canceled",OR($I326&lt;&gt;"",ISNUMBER($J326))),"Cancellation details entered for non-canceled status",IF(AND($K326&lt;&gt;"",NOT(ISNUMBER($L326))),"Rescheduled Start is required",IF(AND(ISNUMBER($L326),$K326=""),"Rescheduled Appointment ID is required",IF(AND($G326="Canceled",$M326=""),"Avoidable Cancellation review is required","")))))))))))</f>
        <v/>
      </c>
    </row>
    <row r="327">
      <c r="A327" s="31" t="n"/>
      <c r="B327" s="31" t="n"/>
      <c r="C327" s="31" t="n"/>
      <c r="D327" s="31" t="n"/>
      <c r="E327" s="31" t="n"/>
      <c r="F327" s="31" t="n"/>
      <c r="G327" s="31" t="n"/>
      <c r="H327" s="49" t="n"/>
      <c r="I327" s="31" t="n"/>
      <c r="J327" s="49" t="n"/>
      <c r="K327" s="31" t="n"/>
      <c r="L327" s="49" t="n"/>
      <c r="M327" s="31" t="n"/>
      <c r="N327" s="33" t="n"/>
      <c r="O327" s="47">
        <f>IF($A327="","",IF(OR($G327&lt;&gt;"Canceled",NOT(ISNUMBER($H327)),NOT(ISNUMBER($J327))),"",($H327-$J327)*24))</f>
        <v/>
      </c>
      <c r="P327" s="28">
        <f>IF($A327="","",IF($G327&lt;&gt;"Canceled","",IF(NOT(ISNUMBER($O327)),"",IF($O327&lt;0,"Invalid timing",IF($O327&lt;24,"Same day: under 24 hours",IF($O327&lt;48,"1 day: 24 to under 48 hours",IF($O327&lt;168,"2–6 days: 48 to under 168 hours","7 or more days")))))))</f>
        <v/>
      </c>
      <c r="Q327" s="48">
        <f>IF($A327="","",IF(NOT(ISNUMBER($H327)),"",DATE(YEAR($H327),MONTH($H327),1)))</f>
        <v/>
      </c>
      <c r="R327" s="30">
        <f>IF($A327="","",IF($G327="Canceled",1,0))</f>
        <v/>
      </c>
      <c r="S327" s="30">
        <f>IF($A327="","",IF($G327="No-show",1,0))</f>
        <v/>
      </c>
      <c r="T327" s="30">
        <f>IF($A327="","",IF(AND($G327="Canceled",OR($K327&lt;&gt;"",ISNUMBER($L327))),1,0))</f>
        <v/>
      </c>
      <c r="U327" s="28">
        <f>IF($A327="","",IF(COUNTIF($A$6:$A$505,$A327)&gt;1,"Duplicate Appointment ID",IF($B327="","Clinic is required",IF($G327="","Appointment Status is required",IF(NOT(ISNUMBER($H327)),"Scheduled Start is required",IF(AND($G327="Canceled",$I327=""),"Cancellation Reason is required",IF(AND($G327="Canceled",NOT(ISNUMBER($J327))),"Canceled At is required",IF(AND($G327="Canceled",ISNUMBER($J327),ISNUMBER($H327),$J327&gt;$H327),"Canceled At is after Scheduled Start",IF(AND($G327&lt;&gt;"Canceled",OR($I327&lt;&gt;"",ISNUMBER($J327))),"Cancellation details entered for non-canceled status",IF(AND($K327&lt;&gt;"",NOT(ISNUMBER($L327))),"Rescheduled Start is required",IF(AND(ISNUMBER($L327),$K327=""),"Rescheduled Appointment ID is required",IF(AND($G327="Canceled",$M327=""),"Avoidable Cancellation review is required","")))))))))))</f>
        <v/>
      </c>
    </row>
    <row r="328">
      <c r="A328" s="24" t="n"/>
      <c r="B328" s="24" t="n"/>
      <c r="C328" s="24" t="n"/>
      <c r="D328" s="24" t="n"/>
      <c r="E328" s="24" t="n"/>
      <c r="F328" s="24" t="n"/>
      <c r="G328" s="24" t="n"/>
      <c r="H328" s="46" t="n"/>
      <c r="I328" s="24" t="n"/>
      <c r="J328" s="46" t="n"/>
      <c r="K328" s="24" t="n"/>
      <c r="L328" s="46" t="n"/>
      <c r="M328" s="24" t="n"/>
      <c r="N328" s="26" t="n"/>
      <c r="O328" s="47">
        <f>IF($A328="","",IF(OR($G328&lt;&gt;"Canceled",NOT(ISNUMBER($H328)),NOT(ISNUMBER($J328))),"",($H328-$J328)*24))</f>
        <v/>
      </c>
      <c r="P328" s="28">
        <f>IF($A328="","",IF($G328&lt;&gt;"Canceled","",IF(NOT(ISNUMBER($O328)),"",IF($O328&lt;0,"Invalid timing",IF($O328&lt;24,"Same day: under 24 hours",IF($O328&lt;48,"1 day: 24 to under 48 hours",IF($O328&lt;168,"2–6 days: 48 to under 168 hours","7 or more days")))))))</f>
        <v/>
      </c>
      <c r="Q328" s="48">
        <f>IF($A328="","",IF(NOT(ISNUMBER($H328)),"",DATE(YEAR($H328),MONTH($H328),1)))</f>
        <v/>
      </c>
      <c r="R328" s="30">
        <f>IF($A328="","",IF($G328="Canceled",1,0))</f>
        <v/>
      </c>
      <c r="S328" s="30">
        <f>IF($A328="","",IF($G328="No-show",1,0))</f>
        <v/>
      </c>
      <c r="T328" s="30">
        <f>IF($A328="","",IF(AND($G328="Canceled",OR($K328&lt;&gt;"",ISNUMBER($L328))),1,0))</f>
        <v/>
      </c>
      <c r="U328" s="28">
        <f>IF($A328="","",IF(COUNTIF($A$6:$A$505,$A328)&gt;1,"Duplicate Appointment ID",IF($B328="","Clinic is required",IF($G328="","Appointment Status is required",IF(NOT(ISNUMBER($H328)),"Scheduled Start is required",IF(AND($G328="Canceled",$I328=""),"Cancellation Reason is required",IF(AND($G328="Canceled",NOT(ISNUMBER($J328))),"Canceled At is required",IF(AND($G328="Canceled",ISNUMBER($J328),ISNUMBER($H328),$J328&gt;$H328),"Canceled At is after Scheduled Start",IF(AND($G328&lt;&gt;"Canceled",OR($I328&lt;&gt;"",ISNUMBER($J328))),"Cancellation details entered for non-canceled status",IF(AND($K328&lt;&gt;"",NOT(ISNUMBER($L328))),"Rescheduled Start is required",IF(AND(ISNUMBER($L328),$K328=""),"Rescheduled Appointment ID is required",IF(AND($G328="Canceled",$M328=""),"Avoidable Cancellation review is required","")))))))))))</f>
        <v/>
      </c>
    </row>
    <row r="329">
      <c r="A329" s="31" t="n"/>
      <c r="B329" s="31" t="n"/>
      <c r="C329" s="31" t="n"/>
      <c r="D329" s="31" t="n"/>
      <c r="E329" s="31" t="n"/>
      <c r="F329" s="31" t="n"/>
      <c r="G329" s="31" t="n"/>
      <c r="H329" s="49" t="n"/>
      <c r="I329" s="31" t="n"/>
      <c r="J329" s="49" t="n"/>
      <c r="K329" s="31" t="n"/>
      <c r="L329" s="49" t="n"/>
      <c r="M329" s="31" t="n"/>
      <c r="N329" s="33" t="n"/>
      <c r="O329" s="47">
        <f>IF($A329="","",IF(OR($G329&lt;&gt;"Canceled",NOT(ISNUMBER($H329)),NOT(ISNUMBER($J329))),"",($H329-$J329)*24))</f>
        <v/>
      </c>
      <c r="P329" s="28">
        <f>IF($A329="","",IF($G329&lt;&gt;"Canceled","",IF(NOT(ISNUMBER($O329)),"",IF($O329&lt;0,"Invalid timing",IF($O329&lt;24,"Same day: under 24 hours",IF($O329&lt;48,"1 day: 24 to under 48 hours",IF($O329&lt;168,"2–6 days: 48 to under 168 hours","7 or more days")))))))</f>
        <v/>
      </c>
      <c r="Q329" s="48">
        <f>IF($A329="","",IF(NOT(ISNUMBER($H329)),"",DATE(YEAR($H329),MONTH($H329),1)))</f>
        <v/>
      </c>
      <c r="R329" s="30">
        <f>IF($A329="","",IF($G329="Canceled",1,0))</f>
        <v/>
      </c>
      <c r="S329" s="30">
        <f>IF($A329="","",IF($G329="No-show",1,0))</f>
        <v/>
      </c>
      <c r="T329" s="30">
        <f>IF($A329="","",IF(AND($G329="Canceled",OR($K329&lt;&gt;"",ISNUMBER($L329))),1,0))</f>
        <v/>
      </c>
      <c r="U329" s="28">
        <f>IF($A329="","",IF(COUNTIF($A$6:$A$505,$A329)&gt;1,"Duplicate Appointment ID",IF($B329="","Clinic is required",IF($G329="","Appointment Status is required",IF(NOT(ISNUMBER($H329)),"Scheduled Start is required",IF(AND($G329="Canceled",$I329=""),"Cancellation Reason is required",IF(AND($G329="Canceled",NOT(ISNUMBER($J329))),"Canceled At is required",IF(AND($G329="Canceled",ISNUMBER($J329),ISNUMBER($H329),$J329&gt;$H329),"Canceled At is after Scheduled Start",IF(AND($G329&lt;&gt;"Canceled",OR($I329&lt;&gt;"",ISNUMBER($J329))),"Cancellation details entered for non-canceled status",IF(AND($K329&lt;&gt;"",NOT(ISNUMBER($L329))),"Rescheduled Start is required",IF(AND(ISNUMBER($L329),$K329=""),"Rescheduled Appointment ID is required",IF(AND($G329="Canceled",$M329=""),"Avoidable Cancellation review is required","")))))))))))</f>
        <v/>
      </c>
    </row>
    <row r="330">
      <c r="A330" s="24" t="n"/>
      <c r="B330" s="24" t="n"/>
      <c r="C330" s="24" t="n"/>
      <c r="D330" s="24" t="n"/>
      <c r="E330" s="24" t="n"/>
      <c r="F330" s="24" t="n"/>
      <c r="G330" s="24" t="n"/>
      <c r="H330" s="46" t="n"/>
      <c r="I330" s="24" t="n"/>
      <c r="J330" s="46" t="n"/>
      <c r="K330" s="24" t="n"/>
      <c r="L330" s="46" t="n"/>
      <c r="M330" s="24" t="n"/>
      <c r="N330" s="26" t="n"/>
      <c r="O330" s="47">
        <f>IF($A330="","",IF(OR($G330&lt;&gt;"Canceled",NOT(ISNUMBER($H330)),NOT(ISNUMBER($J330))),"",($H330-$J330)*24))</f>
        <v/>
      </c>
      <c r="P330" s="28">
        <f>IF($A330="","",IF($G330&lt;&gt;"Canceled","",IF(NOT(ISNUMBER($O330)),"",IF($O330&lt;0,"Invalid timing",IF($O330&lt;24,"Same day: under 24 hours",IF($O330&lt;48,"1 day: 24 to under 48 hours",IF($O330&lt;168,"2–6 days: 48 to under 168 hours","7 or more days")))))))</f>
        <v/>
      </c>
      <c r="Q330" s="48">
        <f>IF($A330="","",IF(NOT(ISNUMBER($H330)),"",DATE(YEAR($H330),MONTH($H330),1)))</f>
        <v/>
      </c>
      <c r="R330" s="30">
        <f>IF($A330="","",IF($G330="Canceled",1,0))</f>
        <v/>
      </c>
      <c r="S330" s="30">
        <f>IF($A330="","",IF($G330="No-show",1,0))</f>
        <v/>
      </c>
      <c r="T330" s="30">
        <f>IF($A330="","",IF(AND($G330="Canceled",OR($K330&lt;&gt;"",ISNUMBER($L330))),1,0))</f>
        <v/>
      </c>
      <c r="U330" s="28">
        <f>IF($A330="","",IF(COUNTIF($A$6:$A$505,$A330)&gt;1,"Duplicate Appointment ID",IF($B330="","Clinic is required",IF($G330="","Appointment Status is required",IF(NOT(ISNUMBER($H330)),"Scheduled Start is required",IF(AND($G330="Canceled",$I330=""),"Cancellation Reason is required",IF(AND($G330="Canceled",NOT(ISNUMBER($J330))),"Canceled At is required",IF(AND($G330="Canceled",ISNUMBER($J330),ISNUMBER($H330),$J330&gt;$H330),"Canceled At is after Scheduled Start",IF(AND($G330&lt;&gt;"Canceled",OR($I330&lt;&gt;"",ISNUMBER($J330))),"Cancellation details entered for non-canceled status",IF(AND($K330&lt;&gt;"",NOT(ISNUMBER($L330))),"Rescheduled Start is required",IF(AND(ISNUMBER($L330),$K330=""),"Rescheduled Appointment ID is required",IF(AND($G330="Canceled",$M330=""),"Avoidable Cancellation review is required","")))))))))))</f>
        <v/>
      </c>
    </row>
    <row r="331">
      <c r="A331" s="31" t="n"/>
      <c r="B331" s="31" t="n"/>
      <c r="C331" s="31" t="n"/>
      <c r="D331" s="31" t="n"/>
      <c r="E331" s="31" t="n"/>
      <c r="F331" s="31" t="n"/>
      <c r="G331" s="31" t="n"/>
      <c r="H331" s="49" t="n"/>
      <c r="I331" s="31" t="n"/>
      <c r="J331" s="49" t="n"/>
      <c r="K331" s="31" t="n"/>
      <c r="L331" s="49" t="n"/>
      <c r="M331" s="31" t="n"/>
      <c r="N331" s="33" t="n"/>
      <c r="O331" s="47">
        <f>IF($A331="","",IF(OR($G331&lt;&gt;"Canceled",NOT(ISNUMBER($H331)),NOT(ISNUMBER($J331))),"",($H331-$J331)*24))</f>
        <v/>
      </c>
      <c r="P331" s="28">
        <f>IF($A331="","",IF($G331&lt;&gt;"Canceled","",IF(NOT(ISNUMBER($O331)),"",IF($O331&lt;0,"Invalid timing",IF($O331&lt;24,"Same day: under 24 hours",IF($O331&lt;48,"1 day: 24 to under 48 hours",IF($O331&lt;168,"2–6 days: 48 to under 168 hours","7 or more days")))))))</f>
        <v/>
      </c>
      <c r="Q331" s="48">
        <f>IF($A331="","",IF(NOT(ISNUMBER($H331)),"",DATE(YEAR($H331),MONTH($H331),1)))</f>
        <v/>
      </c>
      <c r="R331" s="30">
        <f>IF($A331="","",IF($G331="Canceled",1,0))</f>
        <v/>
      </c>
      <c r="S331" s="30">
        <f>IF($A331="","",IF($G331="No-show",1,0))</f>
        <v/>
      </c>
      <c r="T331" s="30">
        <f>IF($A331="","",IF(AND($G331="Canceled",OR($K331&lt;&gt;"",ISNUMBER($L331))),1,0))</f>
        <v/>
      </c>
      <c r="U331" s="28">
        <f>IF($A331="","",IF(COUNTIF($A$6:$A$505,$A331)&gt;1,"Duplicate Appointment ID",IF($B331="","Clinic is required",IF($G331="","Appointment Status is required",IF(NOT(ISNUMBER($H331)),"Scheduled Start is required",IF(AND($G331="Canceled",$I331=""),"Cancellation Reason is required",IF(AND($G331="Canceled",NOT(ISNUMBER($J331))),"Canceled At is required",IF(AND($G331="Canceled",ISNUMBER($J331),ISNUMBER($H331),$J331&gt;$H331),"Canceled At is after Scheduled Start",IF(AND($G331&lt;&gt;"Canceled",OR($I331&lt;&gt;"",ISNUMBER($J331))),"Cancellation details entered for non-canceled status",IF(AND($K331&lt;&gt;"",NOT(ISNUMBER($L331))),"Rescheduled Start is required",IF(AND(ISNUMBER($L331),$K331=""),"Rescheduled Appointment ID is required",IF(AND($G331="Canceled",$M331=""),"Avoidable Cancellation review is required","")))))))))))</f>
        <v/>
      </c>
    </row>
    <row r="332">
      <c r="A332" s="24" t="n"/>
      <c r="B332" s="24" t="n"/>
      <c r="C332" s="24" t="n"/>
      <c r="D332" s="24" t="n"/>
      <c r="E332" s="24" t="n"/>
      <c r="F332" s="24" t="n"/>
      <c r="G332" s="24" t="n"/>
      <c r="H332" s="46" t="n"/>
      <c r="I332" s="24" t="n"/>
      <c r="J332" s="46" t="n"/>
      <c r="K332" s="24" t="n"/>
      <c r="L332" s="46" t="n"/>
      <c r="M332" s="24" t="n"/>
      <c r="N332" s="26" t="n"/>
      <c r="O332" s="47">
        <f>IF($A332="","",IF(OR($G332&lt;&gt;"Canceled",NOT(ISNUMBER($H332)),NOT(ISNUMBER($J332))),"",($H332-$J332)*24))</f>
        <v/>
      </c>
      <c r="P332" s="28">
        <f>IF($A332="","",IF($G332&lt;&gt;"Canceled","",IF(NOT(ISNUMBER($O332)),"",IF($O332&lt;0,"Invalid timing",IF($O332&lt;24,"Same day: under 24 hours",IF($O332&lt;48,"1 day: 24 to under 48 hours",IF($O332&lt;168,"2–6 days: 48 to under 168 hours","7 or more days")))))))</f>
        <v/>
      </c>
      <c r="Q332" s="48">
        <f>IF($A332="","",IF(NOT(ISNUMBER($H332)),"",DATE(YEAR($H332),MONTH($H332),1)))</f>
        <v/>
      </c>
      <c r="R332" s="30">
        <f>IF($A332="","",IF($G332="Canceled",1,0))</f>
        <v/>
      </c>
      <c r="S332" s="30">
        <f>IF($A332="","",IF($G332="No-show",1,0))</f>
        <v/>
      </c>
      <c r="T332" s="30">
        <f>IF($A332="","",IF(AND($G332="Canceled",OR($K332&lt;&gt;"",ISNUMBER($L332))),1,0))</f>
        <v/>
      </c>
      <c r="U332" s="28">
        <f>IF($A332="","",IF(COUNTIF($A$6:$A$505,$A332)&gt;1,"Duplicate Appointment ID",IF($B332="","Clinic is required",IF($G332="","Appointment Status is required",IF(NOT(ISNUMBER($H332)),"Scheduled Start is required",IF(AND($G332="Canceled",$I332=""),"Cancellation Reason is required",IF(AND($G332="Canceled",NOT(ISNUMBER($J332))),"Canceled At is required",IF(AND($G332="Canceled",ISNUMBER($J332),ISNUMBER($H332),$J332&gt;$H332),"Canceled At is after Scheduled Start",IF(AND($G332&lt;&gt;"Canceled",OR($I332&lt;&gt;"",ISNUMBER($J332))),"Cancellation details entered for non-canceled status",IF(AND($K332&lt;&gt;"",NOT(ISNUMBER($L332))),"Rescheduled Start is required",IF(AND(ISNUMBER($L332),$K332=""),"Rescheduled Appointment ID is required",IF(AND($G332="Canceled",$M332=""),"Avoidable Cancellation review is required","")))))))))))</f>
        <v/>
      </c>
    </row>
    <row r="333">
      <c r="A333" s="31" t="n"/>
      <c r="B333" s="31" t="n"/>
      <c r="C333" s="31" t="n"/>
      <c r="D333" s="31" t="n"/>
      <c r="E333" s="31" t="n"/>
      <c r="F333" s="31" t="n"/>
      <c r="G333" s="31" t="n"/>
      <c r="H333" s="49" t="n"/>
      <c r="I333" s="31" t="n"/>
      <c r="J333" s="49" t="n"/>
      <c r="K333" s="31" t="n"/>
      <c r="L333" s="49" t="n"/>
      <c r="M333" s="31" t="n"/>
      <c r="N333" s="33" t="n"/>
      <c r="O333" s="47">
        <f>IF($A333="","",IF(OR($G333&lt;&gt;"Canceled",NOT(ISNUMBER($H333)),NOT(ISNUMBER($J333))),"",($H333-$J333)*24))</f>
        <v/>
      </c>
      <c r="P333" s="28">
        <f>IF($A333="","",IF($G333&lt;&gt;"Canceled","",IF(NOT(ISNUMBER($O333)),"",IF($O333&lt;0,"Invalid timing",IF($O333&lt;24,"Same day: under 24 hours",IF($O333&lt;48,"1 day: 24 to under 48 hours",IF($O333&lt;168,"2–6 days: 48 to under 168 hours","7 or more days")))))))</f>
        <v/>
      </c>
      <c r="Q333" s="48">
        <f>IF($A333="","",IF(NOT(ISNUMBER($H333)),"",DATE(YEAR($H333),MONTH($H333),1)))</f>
        <v/>
      </c>
      <c r="R333" s="30">
        <f>IF($A333="","",IF($G333="Canceled",1,0))</f>
        <v/>
      </c>
      <c r="S333" s="30">
        <f>IF($A333="","",IF($G333="No-show",1,0))</f>
        <v/>
      </c>
      <c r="T333" s="30">
        <f>IF($A333="","",IF(AND($G333="Canceled",OR($K333&lt;&gt;"",ISNUMBER($L333))),1,0))</f>
        <v/>
      </c>
      <c r="U333" s="28">
        <f>IF($A333="","",IF(COUNTIF($A$6:$A$505,$A333)&gt;1,"Duplicate Appointment ID",IF($B333="","Clinic is required",IF($G333="","Appointment Status is required",IF(NOT(ISNUMBER($H333)),"Scheduled Start is required",IF(AND($G333="Canceled",$I333=""),"Cancellation Reason is required",IF(AND($G333="Canceled",NOT(ISNUMBER($J333))),"Canceled At is required",IF(AND($G333="Canceled",ISNUMBER($J333),ISNUMBER($H333),$J333&gt;$H333),"Canceled At is after Scheduled Start",IF(AND($G333&lt;&gt;"Canceled",OR($I333&lt;&gt;"",ISNUMBER($J333))),"Cancellation details entered for non-canceled status",IF(AND($K333&lt;&gt;"",NOT(ISNUMBER($L333))),"Rescheduled Start is required",IF(AND(ISNUMBER($L333),$K333=""),"Rescheduled Appointment ID is required",IF(AND($G333="Canceled",$M333=""),"Avoidable Cancellation review is required","")))))))))))</f>
        <v/>
      </c>
    </row>
    <row r="334">
      <c r="A334" s="24" t="n"/>
      <c r="B334" s="24" t="n"/>
      <c r="C334" s="24" t="n"/>
      <c r="D334" s="24" t="n"/>
      <c r="E334" s="24" t="n"/>
      <c r="F334" s="24" t="n"/>
      <c r="G334" s="24" t="n"/>
      <c r="H334" s="46" t="n"/>
      <c r="I334" s="24" t="n"/>
      <c r="J334" s="46" t="n"/>
      <c r="K334" s="24" t="n"/>
      <c r="L334" s="46" t="n"/>
      <c r="M334" s="24" t="n"/>
      <c r="N334" s="26" t="n"/>
      <c r="O334" s="47">
        <f>IF($A334="","",IF(OR($G334&lt;&gt;"Canceled",NOT(ISNUMBER($H334)),NOT(ISNUMBER($J334))),"",($H334-$J334)*24))</f>
        <v/>
      </c>
      <c r="P334" s="28">
        <f>IF($A334="","",IF($G334&lt;&gt;"Canceled","",IF(NOT(ISNUMBER($O334)),"",IF($O334&lt;0,"Invalid timing",IF($O334&lt;24,"Same day: under 24 hours",IF($O334&lt;48,"1 day: 24 to under 48 hours",IF($O334&lt;168,"2–6 days: 48 to under 168 hours","7 or more days")))))))</f>
        <v/>
      </c>
      <c r="Q334" s="48">
        <f>IF($A334="","",IF(NOT(ISNUMBER($H334)),"",DATE(YEAR($H334),MONTH($H334),1)))</f>
        <v/>
      </c>
      <c r="R334" s="30">
        <f>IF($A334="","",IF($G334="Canceled",1,0))</f>
        <v/>
      </c>
      <c r="S334" s="30">
        <f>IF($A334="","",IF($G334="No-show",1,0))</f>
        <v/>
      </c>
      <c r="T334" s="30">
        <f>IF($A334="","",IF(AND($G334="Canceled",OR($K334&lt;&gt;"",ISNUMBER($L334))),1,0))</f>
        <v/>
      </c>
      <c r="U334" s="28">
        <f>IF($A334="","",IF(COUNTIF($A$6:$A$505,$A334)&gt;1,"Duplicate Appointment ID",IF($B334="","Clinic is required",IF($G334="","Appointment Status is required",IF(NOT(ISNUMBER($H334)),"Scheduled Start is required",IF(AND($G334="Canceled",$I334=""),"Cancellation Reason is required",IF(AND($G334="Canceled",NOT(ISNUMBER($J334))),"Canceled At is required",IF(AND($G334="Canceled",ISNUMBER($J334),ISNUMBER($H334),$J334&gt;$H334),"Canceled At is after Scheduled Start",IF(AND($G334&lt;&gt;"Canceled",OR($I334&lt;&gt;"",ISNUMBER($J334))),"Cancellation details entered for non-canceled status",IF(AND($K334&lt;&gt;"",NOT(ISNUMBER($L334))),"Rescheduled Start is required",IF(AND(ISNUMBER($L334),$K334=""),"Rescheduled Appointment ID is required",IF(AND($G334="Canceled",$M334=""),"Avoidable Cancellation review is required","")))))))))))</f>
        <v/>
      </c>
    </row>
    <row r="335">
      <c r="A335" s="31" t="n"/>
      <c r="B335" s="31" t="n"/>
      <c r="C335" s="31" t="n"/>
      <c r="D335" s="31" t="n"/>
      <c r="E335" s="31" t="n"/>
      <c r="F335" s="31" t="n"/>
      <c r="G335" s="31" t="n"/>
      <c r="H335" s="49" t="n"/>
      <c r="I335" s="31" t="n"/>
      <c r="J335" s="49" t="n"/>
      <c r="K335" s="31" t="n"/>
      <c r="L335" s="49" t="n"/>
      <c r="M335" s="31" t="n"/>
      <c r="N335" s="33" t="n"/>
      <c r="O335" s="47">
        <f>IF($A335="","",IF(OR($G335&lt;&gt;"Canceled",NOT(ISNUMBER($H335)),NOT(ISNUMBER($J335))),"",($H335-$J335)*24))</f>
        <v/>
      </c>
      <c r="P335" s="28">
        <f>IF($A335="","",IF($G335&lt;&gt;"Canceled","",IF(NOT(ISNUMBER($O335)),"",IF($O335&lt;0,"Invalid timing",IF($O335&lt;24,"Same day: under 24 hours",IF($O335&lt;48,"1 day: 24 to under 48 hours",IF($O335&lt;168,"2–6 days: 48 to under 168 hours","7 or more days")))))))</f>
        <v/>
      </c>
      <c r="Q335" s="48">
        <f>IF($A335="","",IF(NOT(ISNUMBER($H335)),"",DATE(YEAR($H335),MONTH($H335),1)))</f>
        <v/>
      </c>
      <c r="R335" s="30">
        <f>IF($A335="","",IF($G335="Canceled",1,0))</f>
        <v/>
      </c>
      <c r="S335" s="30">
        <f>IF($A335="","",IF($G335="No-show",1,0))</f>
        <v/>
      </c>
      <c r="T335" s="30">
        <f>IF($A335="","",IF(AND($G335="Canceled",OR($K335&lt;&gt;"",ISNUMBER($L335))),1,0))</f>
        <v/>
      </c>
      <c r="U335" s="28">
        <f>IF($A335="","",IF(COUNTIF($A$6:$A$505,$A335)&gt;1,"Duplicate Appointment ID",IF($B335="","Clinic is required",IF($G335="","Appointment Status is required",IF(NOT(ISNUMBER($H335)),"Scheduled Start is required",IF(AND($G335="Canceled",$I335=""),"Cancellation Reason is required",IF(AND($G335="Canceled",NOT(ISNUMBER($J335))),"Canceled At is required",IF(AND($G335="Canceled",ISNUMBER($J335),ISNUMBER($H335),$J335&gt;$H335),"Canceled At is after Scheduled Start",IF(AND($G335&lt;&gt;"Canceled",OR($I335&lt;&gt;"",ISNUMBER($J335))),"Cancellation details entered for non-canceled status",IF(AND($K335&lt;&gt;"",NOT(ISNUMBER($L335))),"Rescheduled Start is required",IF(AND(ISNUMBER($L335),$K335=""),"Rescheduled Appointment ID is required",IF(AND($G335="Canceled",$M335=""),"Avoidable Cancellation review is required","")))))))))))</f>
        <v/>
      </c>
    </row>
    <row r="336">
      <c r="A336" s="24" t="n"/>
      <c r="B336" s="24" t="n"/>
      <c r="C336" s="24" t="n"/>
      <c r="D336" s="24" t="n"/>
      <c r="E336" s="24" t="n"/>
      <c r="F336" s="24" t="n"/>
      <c r="G336" s="24" t="n"/>
      <c r="H336" s="46" t="n"/>
      <c r="I336" s="24" t="n"/>
      <c r="J336" s="46" t="n"/>
      <c r="K336" s="24" t="n"/>
      <c r="L336" s="46" t="n"/>
      <c r="M336" s="24" t="n"/>
      <c r="N336" s="26" t="n"/>
      <c r="O336" s="47">
        <f>IF($A336="","",IF(OR($G336&lt;&gt;"Canceled",NOT(ISNUMBER($H336)),NOT(ISNUMBER($J336))),"",($H336-$J336)*24))</f>
        <v/>
      </c>
      <c r="P336" s="28">
        <f>IF($A336="","",IF($G336&lt;&gt;"Canceled","",IF(NOT(ISNUMBER($O336)),"",IF($O336&lt;0,"Invalid timing",IF($O336&lt;24,"Same day: under 24 hours",IF($O336&lt;48,"1 day: 24 to under 48 hours",IF($O336&lt;168,"2–6 days: 48 to under 168 hours","7 or more days")))))))</f>
        <v/>
      </c>
      <c r="Q336" s="48">
        <f>IF($A336="","",IF(NOT(ISNUMBER($H336)),"",DATE(YEAR($H336),MONTH($H336),1)))</f>
        <v/>
      </c>
      <c r="R336" s="30">
        <f>IF($A336="","",IF($G336="Canceled",1,0))</f>
        <v/>
      </c>
      <c r="S336" s="30">
        <f>IF($A336="","",IF($G336="No-show",1,0))</f>
        <v/>
      </c>
      <c r="T336" s="30">
        <f>IF($A336="","",IF(AND($G336="Canceled",OR($K336&lt;&gt;"",ISNUMBER($L336))),1,0))</f>
        <v/>
      </c>
      <c r="U336" s="28">
        <f>IF($A336="","",IF(COUNTIF($A$6:$A$505,$A336)&gt;1,"Duplicate Appointment ID",IF($B336="","Clinic is required",IF($G336="","Appointment Status is required",IF(NOT(ISNUMBER($H336)),"Scheduled Start is required",IF(AND($G336="Canceled",$I336=""),"Cancellation Reason is required",IF(AND($G336="Canceled",NOT(ISNUMBER($J336))),"Canceled At is required",IF(AND($G336="Canceled",ISNUMBER($J336),ISNUMBER($H336),$J336&gt;$H336),"Canceled At is after Scheduled Start",IF(AND($G336&lt;&gt;"Canceled",OR($I336&lt;&gt;"",ISNUMBER($J336))),"Cancellation details entered for non-canceled status",IF(AND($K336&lt;&gt;"",NOT(ISNUMBER($L336))),"Rescheduled Start is required",IF(AND(ISNUMBER($L336),$K336=""),"Rescheduled Appointment ID is required",IF(AND($G336="Canceled",$M336=""),"Avoidable Cancellation review is required","")))))))))))</f>
        <v/>
      </c>
    </row>
    <row r="337">
      <c r="A337" s="31" t="n"/>
      <c r="B337" s="31" t="n"/>
      <c r="C337" s="31" t="n"/>
      <c r="D337" s="31" t="n"/>
      <c r="E337" s="31" t="n"/>
      <c r="F337" s="31" t="n"/>
      <c r="G337" s="31" t="n"/>
      <c r="H337" s="49" t="n"/>
      <c r="I337" s="31" t="n"/>
      <c r="J337" s="49" t="n"/>
      <c r="K337" s="31" t="n"/>
      <c r="L337" s="49" t="n"/>
      <c r="M337" s="31" t="n"/>
      <c r="N337" s="33" t="n"/>
      <c r="O337" s="47">
        <f>IF($A337="","",IF(OR($G337&lt;&gt;"Canceled",NOT(ISNUMBER($H337)),NOT(ISNUMBER($J337))),"",($H337-$J337)*24))</f>
        <v/>
      </c>
      <c r="P337" s="28">
        <f>IF($A337="","",IF($G337&lt;&gt;"Canceled","",IF(NOT(ISNUMBER($O337)),"",IF($O337&lt;0,"Invalid timing",IF($O337&lt;24,"Same day: under 24 hours",IF($O337&lt;48,"1 day: 24 to under 48 hours",IF($O337&lt;168,"2–6 days: 48 to under 168 hours","7 or more days")))))))</f>
        <v/>
      </c>
      <c r="Q337" s="48">
        <f>IF($A337="","",IF(NOT(ISNUMBER($H337)),"",DATE(YEAR($H337),MONTH($H337),1)))</f>
        <v/>
      </c>
      <c r="R337" s="30">
        <f>IF($A337="","",IF($G337="Canceled",1,0))</f>
        <v/>
      </c>
      <c r="S337" s="30">
        <f>IF($A337="","",IF($G337="No-show",1,0))</f>
        <v/>
      </c>
      <c r="T337" s="30">
        <f>IF($A337="","",IF(AND($G337="Canceled",OR($K337&lt;&gt;"",ISNUMBER($L337))),1,0))</f>
        <v/>
      </c>
      <c r="U337" s="28">
        <f>IF($A337="","",IF(COUNTIF($A$6:$A$505,$A337)&gt;1,"Duplicate Appointment ID",IF($B337="","Clinic is required",IF($G337="","Appointment Status is required",IF(NOT(ISNUMBER($H337)),"Scheduled Start is required",IF(AND($G337="Canceled",$I337=""),"Cancellation Reason is required",IF(AND($G337="Canceled",NOT(ISNUMBER($J337))),"Canceled At is required",IF(AND($G337="Canceled",ISNUMBER($J337),ISNUMBER($H337),$J337&gt;$H337),"Canceled At is after Scheduled Start",IF(AND($G337&lt;&gt;"Canceled",OR($I337&lt;&gt;"",ISNUMBER($J337))),"Cancellation details entered for non-canceled status",IF(AND($K337&lt;&gt;"",NOT(ISNUMBER($L337))),"Rescheduled Start is required",IF(AND(ISNUMBER($L337),$K337=""),"Rescheduled Appointment ID is required",IF(AND($G337="Canceled",$M337=""),"Avoidable Cancellation review is required","")))))))))))</f>
        <v/>
      </c>
    </row>
    <row r="338">
      <c r="A338" s="24" t="n"/>
      <c r="B338" s="24" t="n"/>
      <c r="C338" s="24" t="n"/>
      <c r="D338" s="24" t="n"/>
      <c r="E338" s="24" t="n"/>
      <c r="F338" s="24" t="n"/>
      <c r="G338" s="24" t="n"/>
      <c r="H338" s="46" t="n"/>
      <c r="I338" s="24" t="n"/>
      <c r="J338" s="46" t="n"/>
      <c r="K338" s="24" t="n"/>
      <c r="L338" s="46" t="n"/>
      <c r="M338" s="24" t="n"/>
      <c r="N338" s="26" t="n"/>
      <c r="O338" s="47">
        <f>IF($A338="","",IF(OR($G338&lt;&gt;"Canceled",NOT(ISNUMBER($H338)),NOT(ISNUMBER($J338))),"",($H338-$J338)*24))</f>
        <v/>
      </c>
      <c r="P338" s="28">
        <f>IF($A338="","",IF($G338&lt;&gt;"Canceled","",IF(NOT(ISNUMBER($O338)),"",IF($O338&lt;0,"Invalid timing",IF($O338&lt;24,"Same day: under 24 hours",IF($O338&lt;48,"1 day: 24 to under 48 hours",IF($O338&lt;168,"2–6 days: 48 to under 168 hours","7 or more days")))))))</f>
        <v/>
      </c>
      <c r="Q338" s="48">
        <f>IF($A338="","",IF(NOT(ISNUMBER($H338)),"",DATE(YEAR($H338),MONTH($H338),1)))</f>
        <v/>
      </c>
      <c r="R338" s="30">
        <f>IF($A338="","",IF($G338="Canceled",1,0))</f>
        <v/>
      </c>
      <c r="S338" s="30">
        <f>IF($A338="","",IF($G338="No-show",1,0))</f>
        <v/>
      </c>
      <c r="T338" s="30">
        <f>IF($A338="","",IF(AND($G338="Canceled",OR($K338&lt;&gt;"",ISNUMBER($L338))),1,0))</f>
        <v/>
      </c>
      <c r="U338" s="28">
        <f>IF($A338="","",IF(COUNTIF($A$6:$A$505,$A338)&gt;1,"Duplicate Appointment ID",IF($B338="","Clinic is required",IF($G338="","Appointment Status is required",IF(NOT(ISNUMBER($H338)),"Scheduled Start is required",IF(AND($G338="Canceled",$I338=""),"Cancellation Reason is required",IF(AND($G338="Canceled",NOT(ISNUMBER($J338))),"Canceled At is required",IF(AND($G338="Canceled",ISNUMBER($J338),ISNUMBER($H338),$J338&gt;$H338),"Canceled At is after Scheduled Start",IF(AND($G338&lt;&gt;"Canceled",OR($I338&lt;&gt;"",ISNUMBER($J338))),"Cancellation details entered for non-canceled status",IF(AND($K338&lt;&gt;"",NOT(ISNUMBER($L338))),"Rescheduled Start is required",IF(AND(ISNUMBER($L338),$K338=""),"Rescheduled Appointment ID is required",IF(AND($G338="Canceled",$M338=""),"Avoidable Cancellation review is required","")))))))))))</f>
        <v/>
      </c>
    </row>
    <row r="339">
      <c r="A339" s="31" t="n"/>
      <c r="B339" s="31" t="n"/>
      <c r="C339" s="31" t="n"/>
      <c r="D339" s="31" t="n"/>
      <c r="E339" s="31" t="n"/>
      <c r="F339" s="31" t="n"/>
      <c r="G339" s="31" t="n"/>
      <c r="H339" s="49" t="n"/>
      <c r="I339" s="31" t="n"/>
      <c r="J339" s="49" t="n"/>
      <c r="K339" s="31" t="n"/>
      <c r="L339" s="49" t="n"/>
      <c r="M339" s="31" t="n"/>
      <c r="N339" s="33" t="n"/>
      <c r="O339" s="47">
        <f>IF($A339="","",IF(OR($G339&lt;&gt;"Canceled",NOT(ISNUMBER($H339)),NOT(ISNUMBER($J339))),"",($H339-$J339)*24))</f>
        <v/>
      </c>
      <c r="P339" s="28">
        <f>IF($A339="","",IF($G339&lt;&gt;"Canceled","",IF(NOT(ISNUMBER($O339)),"",IF($O339&lt;0,"Invalid timing",IF($O339&lt;24,"Same day: under 24 hours",IF($O339&lt;48,"1 day: 24 to under 48 hours",IF($O339&lt;168,"2–6 days: 48 to under 168 hours","7 or more days")))))))</f>
        <v/>
      </c>
      <c r="Q339" s="48">
        <f>IF($A339="","",IF(NOT(ISNUMBER($H339)),"",DATE(YEAR($H339),MONTH($H339),1)))</f>
        <v/>
      </c>
      <c r="R339" s="30">
        <f>IF($A339="","",IF($G339="Canceled",1,0))</f>
        <v/>
      </c>
      <c r="S339" s="30">
        <f>IF($A339="","",IF($G339="No-show",1,0))</f>
        <v/>
      </c>
      <c r="T339" s="30">
        <f>IF($A339="","",IF(AND($G339="Canceled",OR($K339&lt;&gt;"",ISNUMBER($L339))),1,0))</f>
        <v/>
      </c>
      <c r="U339" s="28">
        <f>IF($A339="","",IF(COUNTIF($A$6:$A$505,$A339)&gt;1,"Duplicate Appointment ID",IF($B339="","Clinic is required",IF($G339="","Appointment Status is required",IF(NOT(ISNUMBER($H339)),"Scheduled Start is required",IF(AND($G339="Canceled",$I339=""),"Cancellation Reason is required",IF(AND($G339="Canceled",NOT(ISNUMBER($J339))),"Canceled At is required",IF(AND($G339="Canceled",ISNUMBER($J339),ISNUMBER($H339),$J339&gt;$H339),"Canceled At is after Scheduled Start",IF(AND($G339&lt;&gt;"Canceled",OR($I339&lt;&gt;"",ISNUMBER($J339))),"Cancellation details entered for non-canceled status",IF(AND($K339&lt;&gt;"",NOT(ISNUMBER($L339))),"Rescheduled Start is required",IF(AND(ISNUMBER($L339),$K339=""),"Rescheduled Appointment ID is required",IF(AND($G339="Canceled",$M339=""),"Avoidable Cancellation review is required","")))))))))))</f>
        <v/>
      </c>
    </row>
    <row r="340">
      <c r="A340" s="24" t="n"/>
      <c r="B340" s="24" t="n"/>
      <c r="C340" s="24" t="n"/>
      <c r="D340" s="24" t="n"/>
      <c r="E340" s="24" t="n"/>
      <c r="F340" s="24" t="n"/>
      <c r="G340" s="24" t="n"/>
      <c r="H340" s="46" t="n"/>
      <c r="I340" s="24" t="n"/>
      <c r="J340" s="46" t="n"/>
      <c r="K340" s="24" t="n"/>
      <c r="L340" s="46" t="n"/>
      <c r="M340" s="24" t="n"/>
      <c r="N340" s="26" t="n"/>
      <c r="O340" s="47">
        <f>IF($A340="","",IF(OR($G340&lt;&gt;"Canceled",NOT(ISNUMBER($H340)),NOT(ISNUMBER($J340))),"",($H340-$J340)*24))</f>
        <v/>
      </c>
      <c r="P340" s="28">
        <f>IF($A340="","",IF($G340&lt;&gt;"Canceled","",IF(NOT(ISNUMBER($O340)),"",IF($O340&lt;0,"Invalid timing",IF($O340&lt;24,"Same day: under 24 hours",IF($O340&lt;48,"1 day: 24 to under 48 hours",IF($O340&lt;168,"2–6 days: 48 to under 168 hours","7 or more days")))))))</f>
        <v/>
      </c>
      <c r="Q340" s="48">
        <f>IF($A340="","",IF(NOT(ISNUMBER($H340)),"",DATE(YEAR($H340),MONTH($H340),1)))</f>
        <v/>
      </c>
      <c r="R340" s="30">
        <f>IF($A340="","",IF($G340="Canceled",1,0))</f>
        <v/>
      </c>
      <c r="S340" s="30">
        <f>IF($A340="","",IF($G340="No-show",1,0))</f>
        <v/>
      </c>
      <c r="T340" s="30">
        <f>IF($A340="","",IF(AND($G340="Canceled",OR($K340&lt;&gt;"",ISNUMBER($L340))),1,0))</f>
        <v/>
      </c>
      <c r="U340" s="28">
        <f>IF($A340="","",IF(COUNTIF($A$6:$A$505,$A340)&gt;1,"Duplicate Appointment ID",IF($B340="","Clinic is required",IF($G340="","Appointment Status is required",IF(NOT(ISNUMBER($H340)),"Scheduled Start is required",IF(AND($G340="Canceled",$I340=""),"Cancellation Reason is required",IF(AND($G340="Canceled",NOT(ISNUMBER($J340))),"Canceled At is required",IF(AND($G340="Canceled",ISNUMBER($J340),ISNUMBER($H340),$J340&gt;$H340),"Canceled At is after Scheduled Start",IF(AND($G340&lt;&gt;"Canceled",OR($I340&lt;&gt;"",ISNUMBER($J340))),"Cancellation details entered for non-canceled status",IF(AND($K340&lt;&gt;"",NOT(ISNUMBER($L340))),"Rescheduled Start is required",IF(AND(ISNUMBER($L340),$K340=""),"Rescheduled Appointment ID is required",IF(AND($G340="Canceled",$M340=""),"Avoidable Cancellation review is required","")))))))))))</f>
        <v/>
      </c>
    </row>
    <row r="341">
      <c r="A341" s="31" t="n"/>
      <c r="B341" s="31" t="n"/>
      <c r="C341" s="31" t="n"/>
      <c r="D341" s="31" t="n"/>
      <c r="E341" s="31" t="n"/>
      <c r="F341" s="31" t="n"/>
      <c r="G341" s="31" t="n"/>
      <c r="H341" s="49" t="n"/>
      <c r="I341" s="31" t="n"/>
      <c r="J341" s="49" t="n"/>
      <c r="K341" s="31" t="n"/>
      <c r="L341" s="49" t="n"/>
      <c r="M341" s="31" t="n"/>
      <c r="N341" s="33" t="n"/>
      <c r="O341" s="47">
        <f>IF($A341="","",IF(OR($G341&lt;&gt;"Canceled",NOT(ISNUMBER($H341)),NOT(ISNUMBER($J341))),"",($H341-$J341)*24))</f>
        <v/>
      </c>
      <c r="P341" s="28">
        <f>IF($A341="","",IF($G341&lt;&gt;"Canceled","",IF(NOT(ISNUMBER($O341)),"",IF($O341&lt;0,"Invalid timing",IF($O341&lt;24,"Same day: under 24 hours",IF($O341&lt;48,"1 day: 24 to under 48 hours",IF($O341&lt;168,"2–6 days: 48 to under 168 hours","7 or more days")))))))</f>
        <v/>
      </c>
      <c r="Q341" s="48">
        <f>IF($A341="","",IF(NOT(ISNUMBER($H341)),"",DATE(YEAR($H341),MONTH($H341),1)))</f>
        <v/>
      </c>
      <c r="R341" s="30">
        <f>IF($A341="","",IF($G341="Canceled",1,0))</f>
        <v/>
      </c>
      <c r="S341" s="30">
        <f>IF($A341="","",IF($G341="No-show",1,0))</f>
        <v/>
      </c>
      <c r="T341" s="30">
        <f>IF($A341="","",IF(AND($G341="Canceled",OR($K341&lt;&gt;"",ISNUMBER($L341))),1,0))</f>
        <v/>
      </c>
      <c r="U341" s="28">
        <f>IF($A341="","",IF(COUNTIF($A$6:$A$505,$A341)&gt;1,"Duplicate Appointment ID",IF($B341="","Clinic is required",IF($G341="","Appointment Status is required",IF(NOT(ISNUMBER($H341)),"Scheduled Start is required",IF(AND($G341="Canceled",$I341=""),"Cancellation Reason is required",IF(AND($G341="Canceled",NOT(ISNUMBER($J341))),"Canceled At is required",IF(AND($G341="Canceled",ISNUMBER($J341),ISNUMBER($H341),$J341&gt;$H341),"Canceled At is after Scheduled Start",IF(AND($G341&lt;&gt;"Canceled",OR($I341&lt;&gt;"",ISNUMBER($J341))),"Cancellation details entered for non-canceled status",IF(AND($K341&lt;&gt;"",NOT(ISNUMBER($L341))),"Rescheduled Start is required",IF(AND(ISNUMBER($L341),$K341=""),"Rescheduled Appointment ID is required",IF(AND($G341="Canceled",$M341=""),"Avoidable Cancellation review is required","")))))))))))</f>
        <v/>
      </c>
    </row>
    <row r="342">
      <c r="A342" s="24" t="n"/>
      <c r="B342" s="24" t="n"/>
      <c r="C342" s="24" t="n"/>
      <c r="D342" s="24" t="n"/>
      <c r="E342" s="24" t="n"/>
      <c r="F342" s="24" t="n"/>
      <c r="G342" s="24" t="n"/>
      <c r="H342" s="46" t="n"/>
      <c r="I342" s="24" t="n"/>
      <c r="J342" s="46" t="n"/>
      <c r="K342" s="24" t="n"/>
      <c r="L342" s="46" t="n"/>
      <c r="M342" s="24" t="n"/>
      <c r="N342" s="26" t="n"/>
      <c r="O342" s="47">
        <f>IF($A342="","",IF(OR($G342&lt;&gt;"Canceled",NOT(ISNUMBER($H342)),NOT(ISNUMBER($J342))),"",($H342-$J342)*24))</f>
        <v/>
      </c>
      <c r="P342" s="28">
        <f>IF($A342="","",IF($G342&lt;&gt;"Canceled","",IF(NOT(ISNUMBER($O342)),"",IF($O342&lt;0,"Invalid timing",IF($O342&lt;24,"Same day: under 24 hours",IF($O342&lt;48,"1 day: 24 to under 48 hours",IF($O342&lt;168,"2–6 days: 48 to under 168 hours","7 or more days")))))))</f>
        <v/>
      </c>
      <c r="Q342" s="48">
        <f>IF($A342="","",IF(NOT(ISNUMBER($H342)),"",DATE(YEAR($H342),MONTH($H342),1)))</f>
        <v/>
      </c>
      <c r="R342" s="30">
        <f>IF($A342="","",IF($G342="Canceled",1,0))</f>
        <v/>
      </c>
      <c r="S342" s="30">
        <f>IF($A342="","",IF($G342="No-show",1,0))</f>
        <v/>
      </c>
      <c r="T342" s="30">
        <f>IF($A342="","",IF(AND($G342="Canceled",OR($K342&lt;&gt;"",ISNUMBER($L342))),1,0))</f>
        <v/>
      </c>
      <c r="U342" s="28">
        <f>IF($A342="","",IF(COUNTIF($A$6:$A$505,$A342)&gt;1,"Duplicate Appointment ID",IF($B342="","Clinic is required",IF($G342="","Appointment Status is required",IF(NOT(ISNUMBER($H342)),"Scheduled Start is required",IF(AND($G342="Canceled",$I342=""),"Cancellation Reason is required",IF(AND($G342="Canceled",NOT(ISNUMBER($J342))),"Canceled At is required",IF(AND($G342="Canceled",ISNUMBER($J342),ISNUMBER($H342),$J342&gt;$H342),"Canceled At is after Scheduled Start",IF(AND($G342&lt;&gt;"Canceled",OR($I342&lt;&gt;"",ISNUMBER($J342))),"Cancellation details entered for non-canceled status",IF(AND($K342&lt;&gt;"",NOT(ISNUMBER($L342))),"Rescheduled Start is required",IF(AND(ISNUMBER($L342),$K342=""),"Rescheduled Appointment ID is required",IF(AND($G342="Canceled",$M342=""),"Avoidable Cancellation review is required","")))))))))))</f>
        <v/>
      </c>
    </row>
    <row r="343">
      <c r="A343" s="31" t="n"/>
      <c r="B343" s="31" t="n"/>
      <c r="C343" s="31" t="n"/>
      <c r="D343" s="31" t="n"/>
      <c r="E343" s="31" t="n"/>
      <c r="F343" s="31" t="n"/>
      <c r="G343" s="31" t="n"/>
      <c r="H343" s="49" t="n"/>
      <c r="I343" s="31" t="n"/>
      <c r="J343" s="49" t="n"/>
      <c r="K343" s="31" t="n"/>
      <c r="L343" s="49" t="n"/>
      <c r="M343" s="31" t="n"/>
      <c r="N343" s="33" t="n"/>
      <c r="O343" s="47">
        <f>IF($A343="","",IF(OR($G343&lt;&gt;"Canceled",NOT(ISNUMBER($H343)),NOT(ISNUMBER($J343))),"",($H343-$J343)*24))</f>
        <v/>
      </c>
      <c r="P343" s="28">
        <f>IF($A343="","",IF($G343&lt;&gt;"Canceled","",IF(NOT(ISNUMBER($O343)),"",IF($O343&lt;0,"Invalid timing",IF($O343&lt;24,"Same day: under 24 hours",IF($O343&lt;48,"1 day: 24 to under 48 hours",IF($O343&lt;168,"2–6 days: 48 to under 168 hours","7 or more days")))))))</f>
        <v/>
      </c>
      <c r="Q343" s="48">
        <f>IF($A343="","",IF(NOT(ISNUMBER($H343)),"",DATE(YEAR($H343),MONTH($H343),1)))</f>
        <v/>
      </c>
      <c r="R343" s="30">
        <f>IF($A343="","",IF($G343="Canceled",1,0))</f>
        <v/>
      </c>
      <c r="S343" s="30">
        <f>IF($A343="","",IF($G343="No-show",1,0))</f>
        <v/>
      </c>
      <c r="T343" s="30">
        <f>IF($A343="","",IF(AND($G343="Canceled",OR($K343&lt;&gt;"",ISNUMBER($L343))),1,0))</f>
        <v/>
      </c>
      <c r="U343" s="28">
        <f>IF($A343="","",IF(COUNTIF($A$6:$A$505,$A343)&gt;1,"Duplicate Appointment ID",IF($B343="","Clinic is required",IF($G343="","Appointment Status is required",IF(NOT(ISNUMBER($H343)),"Scheduled Start is required",IF(AND($G343="Canceled",$I343=""),"Cancellation Reason is required",IF(AND($G343="Canceled",NOT(ISNUMBER($J343))),"Canceled At is required",IF(AND($G343="Canceled",ISNUMBER($J343),ISNUMBER($H343),$J343&gt;$H343),"Canceled At is after Scheduled Start",IF(AND($G343&lt;&gt;"Canceled",OR($I343&lt;&gt;"",ISNUMBER($J343))),"Cancellation details entered for non-canceled status",IF(AND($K343&lt;&gt;"",NOT(ISNUMBER($L343))),"Rescheduled Start is required",IF(AND(ISNUMBER($L343),$K343=""),"Rescheduled Appointment ID is required",IF(AND($G343="Canceled",$M343=""),"Avoidable Cancellation review is required","")))))))))))</f>
        <v/>
      </c>
    </row>
    <row r="344">
      <c r="A344" s="24" t="n"/>
      <c r="B344" s="24" t="n"/>
      <c r="C344" s="24" t="n"/>
      <c r="D344" s="24" t="n"/>
      <c r="E344" s="24" t="n"/>
      <c r="F344" s="24" t="n"/>
      <c r="G344" s="24" t="n"/>
      <c r="H344" s="46" t="n"/>
      <c r="I344" s="24" t="n"/>
      <c r="J344" s="46" t="n"/>
      <c r="K344" s="24" t="n"/>
      <c r="L344" s="46" t="n"/>
      <c r="M344" s="24" t="n"/>
      <c r="N344" s="26" t="n"/>
      <c r="O344" s="47">
        <f>IF($A344="","",IF(OR($G344&lt;&gt;"Canceled",NOT(ISNUMBER($H344)),NOT(ISNUMBER($J344))),"",($H344-$J344)*24))</f>
        <v/>
      </c>
      <c r="P344" s="28">
        <f>IF($A344="","",IF($G344&lt;&gt;"Canceled","",IF(NOT(ISNUMBER($O344)),"",IF($O344&lt;0,"Invalid timing",IF($O344&lt;24,"Same day: under 24 hours",IF($O344&lt;48,"1 day: 24 to under 48 hours",IF($O344&lt;168,"2–6 days: 48 to under 168 hours","7 or more days")))))))</f>
        <v/>
      </c>
      <c r="Q344" s="48">
        <f>IF($A344="","",IF(NOT(ISNUMBER($H344)),"",DATE(YEAR($H344),MONTH($H344),1)))</f>
        <v/>
      </c>
      <c r="R344" s="30">
        <f>IF($A344="","",IF($G344="Canceled",1,0))</f>
        <v/>
      </c>
      <c r="S344" s="30">
        <f>IF($A344="","",IF($G344="No-show",1,0))</f>
        <v/>
      </c>
      <c r="T344" s="30">
        <f>IF($A344="","",IF(AND($G344="Canceled",OR($K344&lt;&gt;"",ISNUMBER($L344))),1,0))</f>
        <v/>
      </c>
      <c r="U344" s="28">
        <f>IF($A344="","",IF(COUNTIF($A$6:$A$505,$A344)&gt;1,"Duplicate Appointment ID",IF($B344="","Clinic is required",IF($G344="","Appointment Status is required",IF(NOT(ISNUMBER($H344)),"Scheduled Start is required",IF(AND($G344="Canceled",$I344=""),"Cancellation Reason is required",IF(AND($G344="Canceled",NOT(ISNUMBER($J344))),"Canceled At is required",IF(AND($G344="Canceled",ISNUMBER($J344),ISNUMBER($H344),$J344&gt;$H344),"Canceled At is after Scheduled Start",IF(AND($G344&lt;&gt;"Canceled",OR($I344&lt;&gt;"",ISNUMBER($J344))),"Cancellation details entered for non-canceled status",IF(AND($K344&lt;&gt;"",NOT(ISNUMBER($L344))),"Rescheduled Start is required",IF(AND(ISNUMBER($L344),$K344=""),"Rescheduled Appointment ID is required",IF(AND($G344="Canceled",$M344=""),"Avoidable Cancellation review is required","")))))))))))</f>
        <v/>
      </c>
    </row>
    <row r="345">
      <c r="A345" s="31" t="n"/>
      <c r="B345" s="31" t="n"/>
      <c r="C345" s="31" t="n"/>
      <c r="D345" s="31" t="n"/>
      <c r="E345" s="31" t="n"/>
      <c r="F345" s="31" t="n"/>
      <c r="G345" s="31" t="n"/>
      <c r="H345" s="49" t="n"/>
      <c r="I345" s="31" t="n"/>
      <c r="J345" s="49" t="n"/>
      <c r="K345" s="31" t="n"/>
      <c r="L345" s="49" t="n"/>
      <c r="M345" s="31" t="n"/>
      <c r="N345" s="33" t="n"/>
      <c r="O345" s="47">
        <f>IF($A345="","",IF(OR($G345&lt;&gt;"Canceled",NOT(ISNUMBER($H345)),NOT(ISNUMBER($J345))),"",($H345-$J345)*24))</f>
        <v/>
      </c>
      <c r="P345" s="28">
        <f>IF($A345="","",IF($G345&lt;&gt;"Canceled","",IF(NOT(ISNUMBER($O345)),"",IF($O345&lt;0,"Invalid timing",IF($O345&lt;24,"Same day: under 24 hours",IF($O345&lt;48,"1 day: 24 to under 48 hours",IF($O345&lt;168,"2–6 days: 48 to under 168 hours","7 or more days")))))))</f>
        <v/>
      </c>
      <c r="Q345" s="48">
        <f>IF($A345="","",IF(NOT(ISNUMBER($H345)),"",DATE(YEAR($H345),MONTH($H345),1)))</f>
        <v/>
      </c>
      <c r="R345" s="30">
        <f>IF($A345="","",IF($G345="Canceled",1,0))</f>
        <v/>
      </c>
      <c r="S345" s="30">
        <f>IF($A345="","",IF($G345="No-show",1,0))</f>
        <v/>
      </c>
      <c r="T345" s="30">
        <f>IF($A345="","",IF(AND($G345="Canceled",OR($K345&lt;&gt;"",ISNUMBER($L345))),1,0))</f>
        <v/>
      </c>
      <c r="U345" s="28">
        <f>IF($A345="","",IF(COUNTIF($A$6:$A$505,$A345)&gt;1,"Duplicate Appointment ID",IF($B345="","Clinic is required",IF($G345="","Appointment Status is required",IF(NOT(ISNUMBER($H345)),"Scheduled Start is required",IF(AND($G345="Canceled",$I345=""),"Cancellation Reason is required",IF(AND($G345="Canceled",NOT(ISNUMBER($J345))),"Canceled At is required",IF(AND($G345="Canceled",ISNUMBER($J345),ISNUMBER($H345),$J345&gt;$H345),"Canceled At is after Scheduled Start",IF(AND($G345&lt;&gt;"Canceled",OR($I345&lt;&gt;"",ISNUMBER($J345))),"Cancellation details entered for non-canceled status",IF(AND($K345&lt;&gt;"",NOT(ISNUMBER($L345))),"Rescheduled Start is required",IF(AND(ISNUMBER($L345),$K345=""),"Rescheduled Appointment ID is required",IF(AND($G345="Canceled",$M345=""),"Avoidable Cancellation review is required","")))))))))))</f>
        <v/>
      </c>
    </row>
    <row r="346">
      <c r="A346" s="24" t="n"/>
      <c r="B346" s="24" t="n"/>
      <c r="C346" s="24" t="n"/>
      <c r="D346" s="24" t="n"/>
      <c r="E346" s="24" t="n"/>
      <c r="F346" s="24" t="n"/>
      <c r="G346" s="24" t="n"/>
      <c r="H346" s="46" t="n"/>
      <c r="I346" s="24" t="n"/>
      <c r="J346" s="46" t="n"/>
      <c r="K346" s="24" t="n"/>
      <c r="L346" s="46" t="n"/>
      <c r="M346" s="24" t="n"/>
      <c r="N346" s="26" t="n"/>
      <c r="O346" s="47">
        <f>IF($A346="","",IF(OR($G346&lt;&gt;"Canceled",NOT(ISNUMBER($H346)),NOT(ISNUMBER($J346))),"",($H346-$J346)*24))</f>
        <v/>
      </c>
      <c r="P346" s="28">
        <f>IF($A346="","",IF($G346&lt;&gt;"Canceled","",IF(NOT(ISNUMBER($O346)),"",IF($O346&lt;0,"Invalid timing",IF($O346&lt;24,"Same day: under 24 hours",IF($O346&lt;48,"1 day: 24 to under 48 hours",IF($O346&lt;168,"2–6 days: 48 to under 168 hours","7 or more days")))))))</f>
        <v/>
      </c>
      <c r="Q346" s="48">
        <f>IF($A346="","",IF(NOT(ISNUMBER($H346)),"",DATE(YEAR($H346),MONTH($H346),1)))</f>
        <v/>
      </c>
      <c r="R346" s="30">
        <f>IF($A346="","",IF($G346="Canceled",1,0))</f>
        <v/>
      </c>
      <c r="S346" s="30">
        <f>IF($A346="","",IF($G346="No-show",1,0))</f>
        <v/>
      </c>
      <c r="T346" s="30">
        <f>IF($A346="","",IF(AND($G346="Canceled",OR($K346&lt;&gt;"",ISNUMBER($L346))),1,0))</f>
        <v/>
      </c>
      <c r="U346" s="28">
        <f>IF($A346="","",IF(COUNTIF($A$6:$A$505,$A346)&gt;1,"Duplicate Appointment ID",IF($B346="","Clinic is required",IF($G346="","Appointment Status is required",IF(NOT(ISNUMBER($H346)),"Scheduled Start is required",IF(AND($G346="Canceled",$I346=""),"Cancellation Reason is required",IF(AND($G346="Canceled",NOT(ISNUMBER($J346))),"Canceled At is required",IF(AND($G346="Canceled",ISNUMBER($J346),ISNUMBER($H346),$J346&gt;$H346),"Canceled At is after Scheduled Start",IF(AND($G346&lt;&gt;"Canceled",OR($I346&lt;&gt;"",ISNUMBER($J346))),"Cancellation details entered for non-canceled status",IF(AND($K346&lt;&gt;"",NOT(ISNUMBER($L346))),"Rescheduled Start is required",IF(AND(ISNUMBER($L346),$K346=""),"Rescheduled Appointment ID is required",IF(AND($G346="Canceled",$M346=""),"Avoidable Cancellation review is required","")))))))))))</f>
        <v/>
      </c>
    </row>
    <row r="347">
      <c r="A347" s="31" t="n"/>
      <c r="B347" s="31" t="n"/>
      <c r="C347" s="31" t="n"/>
      <c r="D347" s="31" t="n"/>
      <c r="E347" s="31" t="n"/>
      <c r="F347" s="31" t="n"/>
      <c r="G347" s="31" t="n"/>
      <c r="H347" s="49" t="n"/>
      <c r="I347" s="31" t="n"/>
      <c r="J347" s="49" t="n"/>
      <c r="K347" s="31" t="n"/>
      <c r="L347" s="49" t="n"/>
      <c r="M347" s="31" t="n"/>
      <c r="N347" s="33" t="n"/>
      <c r="O347" s="47">
        <f>IF($A347="","",IF(OR($G347&lt;&gt;"Canceled",NOT(ISNUMBER($H347)),NOT(ISNUMBER($J347))),"",($H347-$J347)*24))</f>
        <v/>
      </c>
      <c r="P347" s="28">
        <f>IF($A347="","",IF($G347&lt;&gt;"Canceled","",IF(NOT(ISNUMBER($O347)),"",IF($O347&lt;0,"Invalid timing",IF($O347&lt;24,"Same day: under 24 hours",IF($O347&lt;48,"1 day: 24 to under 48 hours",IF($O347&lt;168,"2–6 days: 48 to under 168 hours","7 or more days")))))))</f>
        <v/>
      </c>
      <c r="Q347" s="48">
        <f>IF($A347="","",IF(NOT(ISNUMBER($H347)),"",DATE(YEAR($H347),MONTH($H347),1)))</f>
        <v/>
      </c>
      <c r="R347" s="30">
        <f>IF($A347="","",IF($G347="Canceled",1,0))</f>
        <v/>
      </c>
      <c r="S347" s="30">
        <f>IF($A347="","",IF($G347="No-show",1,0))</f>
        <v/>
      </c>
      <c r="T347" s="30">
        <f>IF($A347="","",IF(AND($G347="Canceled",OR($K347&lt;&gt;"",ISNUMBER($L347))),1,0))</f>
        <v/>
      </c>
      <c r="U347" s="28">
        <f>IF($A347="","",IF(COUNTIF($A$6:$A$505,$A347)&gt;1,"Duplicate Appointment ID",IF($B347="","Clinic is required",IF($G347="","Appointment Status is required",IF(NOT(ISNUMBER($H347)),"Scheduled Start is required",IF(AND($G347="Canceled",$I347=""),"Cancellation Reason is required",IF(AND($G347="Canceled",NOT(ISNUMBER($J347))),"Canceled At is required",IF(AND($G347="Canceled",ISNUMBER($J347),ISNUMBER($H347),$J347&gt;$H347),"Canceled At is after Scheduled Start",IF(AND($G347&lt;&gt;"Canceled",OR($I347&lt;&gt;"",ISNUMBER($J347))),"Cancellation details entered for non-canceled status",IF(AND($K347&lt;&gt;"",NOT(ISNUMBER($L347))),"Rescheduled Start is required",IF(AND(ISNUMBER($L347),$K347=""),"Rescheduled Appointment ID is required",IF(AND($G347="Canceled",$M347=""),"Avoidable Cancellation review is required","")))))))))))</f>
        <v/>
      </c>
    </row>
    <row r="348">
      <c r="A348" s="24" t="n"/>
      <c r="B348" s="24" t="n"/>
      <c r="C348" s="24" t="n"/>
      <c r="D348" s="24" t="n"/>
      <c r="E348" s="24" t="n"/>
      <c r="F348" s="24" t="n"/>
      <c r="G348" s="24" t="n"/>
      <c r="H348" s="46" t="n"/>
      <c r="I348" s="24" t="n"/>
      <c r="J348" s="46" t="n"/>
      <c r="K348" s="24" t="n"/>
      <c r="L348" s="46" t="n"/>
      <c r="M348" s="24" t="n"/>
      <c r="N348" s="26" t="n"/>
      <c r="O348" s="47">
        <f>IF($A348="","",IF(OR($G348&lt;&gt;"Canceled",NOT(ISNUMBER($H348)),NOT(ISNUMBER($J348))),"",($H348-$J348)*24))</f>
        <v/>
      </c>
      <c r="P348" s="28">
        <f>IF($A348="","",IF($G348&lt;&gt;"Canceled","",IF(NOT(ISNUMBER($O348)),"",IF($O348&lt;0,"Invalid timing",IF($O348&lt;24,"Same day: under 24 hours",IF($O348&lt;48,"1 day: 24 to under 48 hours",IF($O348&lt;168,"2–6 days: 48 to under 168 hours","7 or more days")))))))</f>
        <v/>
      </c>
      <c r="Q348" s="48">
        <f>IF($A348="","",IF(NOT(ISNUMBER($H348)),"",DATE(YEAR($H348),MONTH($H348),1)))</f>
        <v/>
      </c>
      <c r="R348" s="30">
        <f>IF($A348="","",IF($G348="Canceled",1,0))</f>
        <v/>
      </c>
      <c r="S348" s="30">
        <f>IF($A348="","",IF($G348="No-show",1,0))</f>
        <v/>
      </c>
      <c r="T348" s="30">
        <f>IF($A348="","",IF(AND($G348="Canceled",OR($K348&lt;&gt;"",ISNUMBER($L348))),1,0))</f>
        <v/>
      </c>
      <c r="U348" s="28">
        <f>IF($A348="","",IF(COUNTIF($A$6:$A$505,$A348)&gt;1,"Duplicate Appointment ID",IF($B348="","Clinic is required",IF($G348="","Appointment Status is required",IF(NOT(ISNUMBER($H348)),"Scheduled Start is required",IF(AND($G348="Canceled",$I348=""),"Cancellation Reason is required",IF(AND($G348="Canceled",NOT(ISNUMBER($J348))),"Canceled At is required",IF(AND($G348="Canceled",ISNUMBER($J348),ISNUMBER($H348),$J348&gt;$H348),"Canceled At is after Scheduled Start",IF(AND($G348&lt;&gt;"Canceled",OR($I348&lt;&gt;"",ISNUMBER($J348))),"Cancellation details entered for non-canceled status",IF(AND($K348&lt;&gt;"",NOT(ISNUMBER($L348))),"Rescheduled Start is required",IF(AND(ISNUMBER($L348),$K348=""),"Rescheduled Appointment ID is required",IF(AND($G348="Canceled",$M348=""),"Avoidable Cancellation review is required","")))))))))))</f>
        <v/>
      </c>
    </row>
    <row r="349">
      <c r="A349" s="31" t="n"/>
      <c r="B349" s="31" t="n"/>
      <c r="C349" s="31" t="n"/>
      <c r="D349" s="31" t="n"/>
      <c r="E349" s="31" t="n"/>
      <c r="F349" s="31" t="n"/>
      <c r="G349" s="31" t="n"/>
      <c r="H349" s="49" t="n"/>
      <c r="I349" s="31" t="n"/>
      <c r="J349" s="49" t="n"/>
      <c r="K349" s="31" t="n"/>
      <c r="L349" s="49" t="n"/>
      <c r="M349" s="31" t="n"/>
      <c r="N349" s="33" t="n"/>
      <c r="O349" s="47">
        <f>IF($A349="","",IF(OR($G349&lt;&gt;"Canceled",NOT(ISNUMBER($H349)),NOT(ISNUMBER($J349))),"",($H349-$J349)*24))</f>
        <v/>
      </c>
      <c r="P349" s="28">
        <f>IF($A349="","",IF($G349&lt;&gt;"Canceled","",IF(NOT(ISNUMBER($O349)),"",IF($O349&lt;0,"Invalid timing",IF($O349&lt;24,"Same day: under 24 hours",IF($O349&lt;48,"1 day: 24 to under 48 hours",IF($O349&lt;168,"2–6 days: 48 to under 168 hours","7 or more days")))))))</f>
        <v/>
      </c>
      <c r="Q349" s="48">
        <f>IF($A349="","",IF(NOT(ISNUMBER($H349)),"",DATE(YEAR($H349),MONTH($H349),1)))</f>
        <v/>
      </c>
      <c r="R349" s="30">
        <f>IF($A349="","",IF($G349="Canceled",1,0))</f>
        <v/>
      </c>
      <c r="S349" s="30">
        <f>IF($A349="","",IF($G349="No-show",1,0))</f>
        <v/>
      </c>
      <c r="T349" s="30">
        <f>IF($A349="","",IF(AND($G349="Canceled",OR($K349&lt;&gt;"",ISNUMBER($L349))),1,0))</f>
        <v/>
      </c>
      <c r="U349" s="28">
        <f>IF($A349="","",IF(COUNTIF($A$6:$A$505,$A349)&gt;1,"Duplicate Appointment ID",IF($B349="","Clinic is required",IF($G349="","Appointment Status is required",IF(NOT(ISNUMBER($H349)),"Scheduled Start is required",IF(AND($G349="Canceled",$I349=""),"Cancellation Reason is required",IF(AND($G349="Canceled",NOT(ISNUMBER($J349))),"Canceled At is required",IF(AND($G349="Canceled",ISNUMBER($J349),ISNUMBER($H349),$J349&gt;$H349),"Canceled At is after Scheduled Start",IF(AND($G349&lt;&gt;"Canceled",OR($I349&lt;&gt;"",ISNUMBER($J349))),"Cancellation details entered for non-canceled status",IF(AND($K349&lt;&gt;"",NOT(ISNUMBER($L349))),"Rescheduled Start is required",IF(AND(ISNUMBER($L349),$K349=""),"Rescheduled Appointment ID is required",IF(AND($G349="Canceled",$M349=""),"Avoidable Cancellation review is required","")))))))))))</f>
        <v/>
      </c>
    </row>
    <row r="350">
      <c r="A350" s="24" t="n"/>
      <c r="B350" s="24" t="n"/>
      <c r="C350" s="24" t="n"/>
      <c r="D350" s="24" t="n"/>
      <c r="E350" s="24" t="n"/>
      <c r="F350" s="24" t="n"/>
      <c r="G350" s="24" t="n"/>
      <c r="H350" s="46" t="n"/>
      <c r="I350" s="24" t="n"/>
      <c r="J350" s="46" t="n"/>
      <c r="K350" s="24" t="n"/>
      <c r="L350" s="46" t="n"/>
      <c r="M350" s="24" t="n"/>
      <c r="N350" s="26" t="n"/>
      <c r="O350" s="47">
        <f>IF($A350="","",IF(OR($G350&lt;&gt;"Canceled",NOT(ISNUMBER($H350)),NOT(ISNUMBER($J350))),"",($H350-$J350)*24))</f>
        <v/>
      </c>
      <c r="P350" s="28">
        <f>IF($A350="","",IF($G350&lt;&gt;"Canceled","",IF(NOT(ISNUMBER($O350)),"",IF($O350&lt;0,"Invalid timing",IF($O350&lt;24,"Same day: under 24 hours",IF($O350&lt;48,"1 day: 24 to under 48 hours",IF($O350&lt;168,"2–6 days: 48 to under 168 hours","7 or more days")))))))</f>
        <v/>
      </c>
      <c r="Q350" s="48">
        <f>IF($A350="","",IF(NOT(ISNUMBER($H350)),"",DATE(YEAR($H350),MONTH($H350),1)))</f>
        <v/>
      </c>
      <c r="R350" s="30">
        <f>IF($A350="","",IF($G350="Canceled",1,0))</f>
        <v/>
      </c>
      <c r="S350" s="30">
        <f>IF($A350="","",IF($G350="No-show",1,0))</f>
        <v/>
      </c>
      <c r="T350" s="30">
        <f>IF($A350="","",IF(AND($G350="Canceled",OR($K350&lt;&gt;"",ISNUMBER($L350))),1,0))</f>
        <v/>
      </c>
      <c r="U350" s="28">
        <f>IF($A350="","",IF(COUNTIF($A$6:$A$505,$A350)&gt;1,"Duplicate Appointment ID",IF($B350="","Clinic is required",IF($G350="","Appointment Status is required",IF(NOT(ISNUMBER($H350)),"Scheduled Start is required",IF(AND($G350="Canceled",$I350=""),"Cancellation Reason is required",IF(AND($G350="Canceled",NOT(ISNUMBER($J350))),"Canceled At is required",IF(AND($G350="Canceled",ISNUMBER($J350),ISNUMBER($H350),$J350&gt;$H350),"Canceled At is after Scheduled Start",IF(AND($G350&lt;&gt;"Canceled",OR($I350&lt;&gt;"",ISNUMBER($J350))),"Cancellation details entered for non-canceled status",IF(AND($K350&lt;&gt;"",NOT(ISNUMBER($L350))),"Rescheduled Start is required",IF(AND(ISNUMBER($L350),$K350=""),"Rescheduled Appointment ID is required",IF(AND($G350="Canceled",$M350=""),"Avoidable Cancellation review is required","")))))))))))</f>
        <v/>
      </c>
    </row>
    <row r="351">
      <c r="A351" s="31" t="n"/>
      <c r="B351" s="31" t="n"/>
      <c r="C351" s="31" t="n"/>
      <c r="D351" s="31" t="n"/>
      <c r="E351" s="31" t="n"/>
      <c r="F351" s="31" t="n"/>
      <c r="G351" s="31" t="n"/>
      <c r="H351" s="49" t="n"/>
      <c r="I351" s="31" t="n"/>
      <c r="J351" s="49" t="n"/>
      <c r="K351" s="31" t="n"/>
      <c r="L351" s="49" t="n"/>
      <c r="M351" s="31" t="n"/>
      <c r="N351" s="33" t="n"/>
      <c r="O351" s="47">
        <f>IF($A351="","",IF(OR($G351&lt;&gt;"Canceled",NOT(ISNUMBER($H351)),NOT(ISNUMBER($J351))),"",($H351-$J351)*24))</f>
        <v/>
      </c>
      <c r="P351" s="28">
        <f>IF($A351="","",IF($G351&lt;&gt;"Canceled","",IF(NOT(ISNUMBER($O351)),"",IF($O351&lt;0,"Invalid timing",IF($O351&lt;24,"Same day: under 24 hours",IF($O351&lt;48,"1 day: 24 to under 48 hours",IF($O351&lt;168,"2–6 days: 48 to under 168 hours","7 or more days")))))))</f>
        <v/>
      </c>
      <c r="Q351" s="48">
        <f>IF($A351="","",IF(NOT(ISNUMBER($H351)),"",DATE(YEAR($H351),MONTH($H351),1)))</f>
        <v/>
      </c>
      <c r="R351" s="30">
        <f>IF($A351="","",IF($G351="Canceled",1,0))</f>
        <v/>
      </c>
      <c r="S351" s="30">
        <f>IF($A351="","",IF($G351="No-show",1,0))</f>
        <v/>
      </c>
      <c r="T351" s="30">
        <f>IF($A351="","",IF(AND($G351="Canceled",OR($K351&lt;&gt;"",ISNUMBER($L351))),1,0))</f>
        <v/>
      </c>
      <c r="U351" s="28">
        <f>IF($A351="","",IF(COUNTIF($A$6:$A$505,$A351)&gt;1,"Duplicate Appointment ID",IF($B351="","Clinic is required",IF($G351="","Appointment Status is required",IF(NOT(ISNUMBER($H351)),"Scheduled Start is required",IF(AND($G351="Canceled",$I351=""),"Cancellation Reason is required",IF(AND($G351="Canceled",NOT(ISNUMBER($J351))),"Canceled At is required",IF(AND($G351="Canceled",ISNUMBER($J351),ISNUMBER($H351),$J351&gt;$H351),"Canceled At is after Scheduled Start",IF(AND($G351&lt;&gt;"Canceled",OR($I351&lt;&gt;"",ISNUMBER($J351))),"Cancellation details entered for non-canceled status",IF(AND($K351&lt;&gt;"",NOT(ISNUMBER($L351))),"Rescheduled Start is required",IF(AND(ISNUMBER($L351),$K351=""),"Rescheduled Appointment ID is required",IF(AND($G351="Canceled",$M351=""),"Avoidable Cancellation review is required","")))))))))))</f>
        <v/>
      </c>
    </row>
    <row r="352">
      <c r="A352" s="24" t="n"/>
      <c r="B352" s="24" t="n"/>
      <c r="C352" s="24" t="n"/>
      <c r="D352" s="24" t="n"/>
      <c r="E352" s="24" t="n"/>
      <c r="F352" s="24" t="n"/>
      <c r="G352" s="24" t="n"/>
      <c r="H352" s="46" t="n"/>
      <c r="I352" s="24" t="n"/>
      <c r="J352" s="46" t="n"/>
      <c r="K352" s="24" t="n"/>
      <c r="L352" s="46" t="n"/>
      <c r="M352" s="24" t="n"/>
      <c r="N352" s="26" t="n"/>
      <c r="O352" s="47">
        <f>IF($A352="","",IF(OR($G352&lt;&gt;"Canceled",NOT(ISNUMBER($H352)),NOT(ISNUMBER($J352))),"",($H352-$J352)*24))</f>
        <v/>
      </c>
      <c r="P352" s="28">
        <f>IF($A352="","",IF($G352&lt;&gt;"Canceled","",IF(NOT(ISNUMBER($O352)),"",IF($O352&lt;0,"Invalid timing",IF($O352&lt;24,"Same day: under 24 hours",IF($O352&lt;48,"1 day: 24 to under 48 hours",IF($O352&lt;168,"2–6 days: 48 to under 168 hours","7 or more days")))))))</f>
        <v/>
      </c>
      <c r="Q352" s="48">
        <f>IF($A352="","",IF(NOT(ISNUMBER($H352)),"",DATE(YEAR($H352),MONTH($H352),1)))</f>
        <v/>
      </c>
      <c r="R352" s="30">
        <f>IF($A352="","",IF($G352="Canceled",1,0))</f>
        <v/>
      </c>
      <c r="S352" s="30">
        <f>IF($A352="","",IF($G352="No-show",1,0))</f>
        <v/>
      </c>
      <c r="T352" s="30">
        <f>IF($A352="","",IF(AND($G352="Canceled",OR($K352&lt;&gt;"",ISNUMBER($L352))),1,0))</f>
        <v/>
      </c>
      <c r="U352" s="28">
        <f>IF($A352="","",IF(COUNTIF($A$6:$A$505,$A352)&gt;1,"Duplicate Appointment ID",IF($B352="","Clinic is required",IF($G352="","Appointment Status is required",IF(NOT(ISNUMBER($H352)),"Scheduled Start is required",IF(AND($G352="Canceled",$I352=""),"Cancellation Reason is required",IF(AND($G352="Canceled",NOT(ISNUMBER($J352))),"Canceled At is required",IF(AND($G352="Canceled",ISNUMBER($J352),ISNUMBER($H352),$J352&gt;$H352),"Canceled At is after Scheduled Start",IF(AND($G352&lt;&gt;"Canceled",OR($I352&lt;&gt;"",ISNUMBER($J352))),"Cancellation details entered for non-canceled status",IF(AND($K352&lt;&gt;"",NOT(ISNUMBER($L352))),"Rescheduled Start is required",IF(AND(ISNUMBER($L352),$K352=""),"Rescheduled Appointment ID is required",IF(AND($G352="Canceled",$M352=""),"Avoidable Cancellation review is required","")))))))))))</f>
        <v/>
      </c>
    </row>
    <row r="353">
      <c r="A353" s="31" t="n"/>
      <c r="B353" s="31" t="n"/>
      <c r="C353" s="31" t="n"/>
      <c r="D353" s="31" t="n"/>
      <c r="E353" s="31" t="n"/>
      <c r="F353" s="31" t="n"/>
      <c r="G353" s="31" t="n"/>
      <c r="H353" s="49" t="n"/>
      <c r="I353" s="31" t="n"/>
      <c r="J353" s="49" t="n"/>
      <c r="K353" s="31" t="n"/>
      <c r="L353" s="49" t="n"/>
      <c r="M353" s="31" t="n"/>
      <c r="N353" s="33" t="n"/>
      <c r="O353" s="47">
        <f>IF($A353="","",IF(OR($G353&lt;&gt;"Canceled",NOT(ISNUMBER($H353)),NOT(ISNUMBER($J353))),"",($H353-$J353)*24))</f>
        <v/>
      </c>
      <c r="P353" s="28">
        <f>IF($A353="","",IF($G353&lt;&gt;"Canceled","",IF(NOT(ISNUMBER($O353)),"",IF($O353&lt;0,"Invalid timing",IF($O353&lt;24,"Same day: under 24 hours",IF($O353&lt;48,"1 day: 24 to under 48 hours",IF($O353&lt;168,"2–6 days: 48 to under 168 hours","7 or more days")))))))</f>
        <v/>
      </c>
      <c r="Q353" s="48">
        <f>IF($A353="","",IF(NOT(ISNUMBER($H353)),"",DATE(YEAR($H353),MONTH($H353),1)))</f>
        <v/>
      </c>
      <c r="R353" s="30">
        <f>IF($A353="","",IF($G353="Canceled",1,0))</f>
        <v/>
      </c>
      <c r="S353" s="30">
        <f>IF($A353="","",IF($G353="No-show",1,0))</f>
        <v/>
      </c>
      <c r="T353" s="30">
        <f>IF($A353="","",IF(AND($G353="Canceled",OR($K353&lt;&gt;"",ISNUMBER($L353))),1,0))</f>
        <v/>
      </c>
      <c r="U353" s="28">
        <f>IF($A353="","",IF(COUNTIF($A$6:$A$505,$A353)&gt;1,"Duplicate Appointment ID",IF($B353="","Clinic is required",IF($G353="","Appointment Status is required",IF(NOT(ISNUMBER($H353)),"Scheduled Start is required",IF(AND($G353="Canceled",$I353=""),"Cancellation Reason is required",IF(AND($G353="Canceled",NOT(ISNUMBER($J353))),"Canceled At is required",IF(AND($G353="Canceled",ISNUMBER($J353),ISNUMBER($H353),$J353&gt;$H353),"Canceled At is after Scheduled Start",IF(AND($G353&lt;&gt;"Canceled",OR($I353&lt;&gt;"",ISNUMBER($J353))),"Cancellation details entered for non-canceled status",IF(AND($K353&lt;&gt;"",NOT(ISNUMBER($L353))),"Rescheduled Start is required",IF(AND(ISNUMBER($L353),$K353=""),"Rescheduled Appointment ID is required",IF(AND($G353="Canceled",$M353=""),"Avoidable Cancellation review is required","")))))))))))</f>
        <v/>
      </c>
    </row>
    <row r="354">
      <c r="A354" s="24" t="n"/>
      <c r="B354" s="24" t="n"/>
      <c r="C354" s="24" t="n"/>
      <c r="D354" s="24" t="n"/>
      <c r="E354" s="24" t="n"/>
      <c r="F354" s="24" t="n"/>
      <c r="G354" s="24" t="n"/>
      <c r="H354" s="46" t="n"/>
      <c r="I354" s="24" t="n"/>
      <c r="J354" s="46" t="n"/>
      <c r="K354" s="24" t="n"/>
      <c r="L354" s="46" t="n"/>
      <c r="M354" s="24" t="n"/>
      <c r="N354" s="26" t="n"/>
      <c r="O354" s="47">
        <f>IF($A354="","",IF(OR($G354&lt;&gt;"Canceled",NOT(ISNUMBER($H354)),NOT(ISNUMBER($J354))),"",($H354-$J354)*24))</f>
        <v/>
      </c>
      <c r="P354" s="28">
        <f>IF($A354="","",IF($G354&lt;&gt;"Canceled","",IF(NOT(ISNUMBER($O354)),"",IF($O354&lt;0,"Invalid timing",IF($O354&lt;24,"Same day: under 24 hours",IF($O354&lt;48,"1 day: 24 to under 48 hours",IF($O354&lt;168,"2–6 days: 48 to under 168 hours","7 or more days")))))))</f>
        <v/>
      </c>
      <c r="Q354" s="48">
        <f>IF($A354="","",IF(NOT(ISNUMBER($H354)),"",DATE(YEAR($H354),MONTH($H354),1)))</f>
        <v/>
      </c>
      <c r="R354" s="30">
        <f>IF($A354="","",IF($G354="Canceled",1,0))</f>
        <v/>
      </c>
      <c r="S354" s="30">
        <f>IF($A354="","",IF($G354="No-show",1,0))</f>
        <v/>
      </c>
      <c r="T354" s="30">
        <f>IF($A354="","",IF(AND($G354="Canceled",OR($K354&lt;&gt;"",ISNUMBER($L354))),1,0))</f>
        <v/>
      </c>
      <c r="U354" s="28">
        <f>IF($A354="","",IF(COUNTIF($A$6:$A$505,$A354)&gt;1,"Duplicate Appointment ID",IF($B354="","Clinic is required",IF($G354="","Appointment Status is required",IF(NOT(ISNUMBER($H354)),"Scheduled Start is required",IF(AND($G354="Canceled",$I354=""),"Cancellation Reason is required",IF(AND($G354="Canceled",NOT(ISNUMBER($J354))),"Canceled At is required",IF(AND($G354="Canceled",ISNUMBER($J354),ISNUMBER($H354),$J354&gt;$H354),"Canceled At is after Scheduled Start",IF(AND($G354&lt;&gt;"Canceled",OR($I354&lt;&gt;"",ISNUMBER($J354))),"Cancellation details entered for non-canceled status",IF(AND($K354&lt;&gt;"",NOT(ISNUMBER($L354))),"Rescheduled Start is required",IF(AND(ISNUMBER($L354),$K354=""),"Rescheduled Appointment ID is required",IF(AND($G354="Canceled",$M354=""),"Avoidable Cancellation review is required","")))))))))))</f>
        <v/>
      </c>
    </row>
    <row r="355">
      <c r="A355" s="31" t="n"/>
      <c r="B355" s="31" t="n"/>
      <c r="C355" s="31" t="n"/>
      <c r="D355" s="31" t="n"/>
      <c r="E355" s="31" t="n"/>
      <c r="F355" s="31" t="n"/>
      <c r="G355" s="31" t="n"/>
      <c r="H355" s="49" t="n"/>
      <c r="I355" s="31" t="n"/>
      <c r="J355" s="49" t="n"/>
      <c r="K355" s="31" t="n"/>
      <c r="L355" s="49" t="n"/>
      <c r="M355" s="31" t="n"/>
      <c r="N355" s="33" t="n"/>
      <c r="O355" s="47">
        <f>IF($A355="","",IF(OR($G355&lt;&gt;"Canceled",NOT(ISNUMBER($H355)),NOT(ISNUMBER($J355))),"",($H355-$J355)*24))</f>
        <v/>
      </c>
      <c r="P355" s="28">
        <f>IF($A355="","",IF($G355&lt;&gt;"Canceled","",IF(NOT(ISNUMBER($O355)),"",IF($O355&lt;0,"Invalid timing",IF($O355&lt;24,"Same day: under 24 hours",IF($O355&lt;48,"1 day: 24 to under 48 hours",IF($O355&lt;168,"2–6 days: 48 to under 168 hours","7 or more days")))))))</f>
        <v/>
      </c>
      <c r="Q355" s="48">
        <f>IF($A355="","",IF(NOT(ISNUMBER($H355)),"",DATE(YEAR($H355),MONTH($H355),1)))</f>
        <v/>
      </c>
      <c r="R355" s="30">
        <f>IF($A355="","",IF($G355="Canceled",1,0))</f>
        <v/>
      </c>
      <c r="S355" s="30">
        <f>IF($A355="","",IF($G355="No-show",1,0))</f>
        <v/>
      </c>
      <c r="T355" s="30">
        <f>IF($A355="","",IF(AND($G355="Canceled",OR($K355&lt;&gt;"",ISNUMBER($L355))),1,0))</f>
        <v/>
      </c>
      <c r="U355" s="28">
        <f>IF($A355="","",IF(COUNTIF($A$6:$A$505,$A355)&gt;1,"Duplicate Appointment ID",IF($B355="","Clinic is required",IF($G355="","Appointment Status is required",IF(NOT(ISNUMBER($H355)),"Scheduled Start is required",IF(AND($G355="Canceled",$I355=""),"Cancellation Reason is required",IF(AND($G355="Canceled",NOT(ISNUMBER($J355))),"Canceled At is required",IF(AND($G355="Canceled",ISNUMBER($J355),ISNUMBER($H355),$J355&gt;$H355),"Canceled At is after Scheduled Start",IF(AND($G355&lt;&gt;"Canceled",OR($I355&lt;&gt;"",ISNUMBER($J355))),"Cancellation details entered for non-canceled status",IF(AND($K355&lt;&gt;"",NOT(ISNUMBER($L355))),"Rescheduled Start is required",IF(AND(ISNUMBER($L355),$K355=""),"Rescheduled Appointment ID is required",IF(AND($G355="Canceled",$M355=""),"Avoidable Cancellation review is required","")))))))))))</f>
        <v/>
      </c>
    </row>
    <row r="356">
      <c r="A356" s="24" t="n"/>
      <c r="B356" s="24" t="n"/>
      <c r="C356" s="24" t="n"/>
      <c r="D356" s="24" t="n"/>
      <c r="E356" s="24" t="n"/>
      <c r="F356" s="24" t="n"/>
      <c r="G356" s="24" t="n"/>
      <c r="H356" s="46" t="n"/>
      <c r="I356" s="24" t="n"/>
      <c r="J356" s="46" t="n"/>
      <c r="K356" s="24" t="n"/>
      <c r="L356" s="46" t="n"/>
      <c r="M356" s="24" t="n"/>
      <c r="N356" s="26" t="n"/>
      <c r="O356" s="47">
        <f>IF($A356="","",IF(OR($G356&lt;&gt;"Canceled",NOT(ISNUMBER($H356)),NOT(ISNUMBER($J356))),"",($H356-$J356)*24))</f>
        <v/>
      </c>
      <c r="P356" s="28">
        <f>IF($A356="","",IF($G356&lt;&gt;"Canceled","",IF(NOT(ISNUMBER($O356)),"",IF($O356&lt;0,"Invalid timing",IF($O356&lt;24,"Same day: under 24 hours",IF($O356&lt;48,"1 day: 24 to under 48 hours",IF($O356&lt;168,"2–6 days: 48 to under 168 hours","7 or more days")))))))</f>
        <v/>
      </c>
      <c r="Q356" s="48">
        <f>IF($A356="","",IF(NOT(ISNUMBER($H356)),"",DATE(YEAR($H356),MONTH($H356),1)))</f>
        <v/>
      </c>
      <c r="R356" s="30">
        <f>IF($A356="","",IF($G356="Canceled",1,0))</f>
        <v/>
      </c>
      <c r="S356" s="30">
        <f>IF($A356="","",IF($G356="No-show",1,0))</f>
        <v/>
      </c>
      <c r="T356" s="30">
        <f>IF($A356="","",IF(AND($G356="Canceled",OR($K356&lt;&gt;"",ISNUMBER($L356))),1,0))</f>
        <v/>
      </c>
      <c r="U356" s="28">
        <f>IF($A356="","",IF(COUNTIF($A$6:$A$505,$A356)&gt;1,"Duplicate Appointment ID",IF($B356="","Clinic is required",IF($G356="","Appointment Status is required",IF(NOT(ISNUMBER($H356)),"Scheduled Start is required",IF(AND($G356="Canceled",$I356=""),"Cancellation Reason is required",IF(AND($G356="Canceled",NOT(ISNUMBER($J356))),"Canceled At is required",IF(AND($G356="Canceled",ISNUMBER($J356),ISNUMBER($H356),$J356&gt;$H356),"Canceled At is after Scheduled Start",IF(AND($G356&lt;&gt;"Canceled",OR($I356&lt;&gt;"",ISNUMBER($J356))),"Cancellation details entered for non-canceled status",IF(AND($K356&lt;&gt;"",NOT(ISNUMBER($L356))),"Rescheduled Start is required",IF(AND(ISNUMBER($L356),$K356=""),"Rescheduled Appointment ID is required",IF(AND($G356="Canceled",$M356=""),"Avoidable Cancellation review is required","")))))))))))</f>
        <v/>
      </c>
    </row>
    <row r="357">
      <c r="A357" s="31" t="n"/>
      <c r="B357" s="31" t="n"/>
      <c r="C357" s="31" t="n"/>
      <c r="D357" s="31" t="n"/>
      <c r="E357" s="31" t="n"/>
      <c r="F357" s="31" t="n"/>
      <c r="G357" s="31" t="n"/>
      <c r="H357" s="49" t="n"/>
      <c r="I357" s="31" t="n"/>
      <c r="J357" s="49" t="n"/>
      <c r="K357" s="31" t="n"/>
      <c r="L357" s="49" t="n"/>
      <c r="M357" s="31" t="n"/>
      <c r="N357" s="33" t="n"/>
      <c r="O357" s="47">
        <f>IF($A357="","",IF(OR($G357&lt;&gt;"Canceled",NOT(ISNUMBER($H357)),NOT(ISNUMBER($J357))),"",($H357-$J357)*24))</f>
        <v/>
      </c>
      <c r="P357" s="28">
        <f>IF($A357="","",IF($G357&lt;&gt;"Canceled","",IF(NOT(ISNUMBER($O357)),"",IF($O357&lt;0,"Invalid timing",IF($O357&lt;24,"Same day: under 24 hours",IF($O357&lt;48,"1 day: 24 to under 48 hours",IF($O357&lt;168,"2–6 days: 48 to under 168 hours","7 or more days")))))))</f>
        <v/>
      </c>
      <c r="Q357" s="48">
        <f>IF($A357="","",IF(NOT(ISNUMBER($H357)),"",DATE(YEAR($H357),MONTH($H357),1)))</f>
        <v/>
      </c>
      <c r="R357" s="30">
        <f>IF($A357="","",IF($G357="Canceled",1,0))</f>
        <v/>
      </c>
      <c r="S357" s="30">
        <f>IF($A357="","",IF($G357="No-show",1,0))</f>
        <v/>
      </c>
      <c r="T357" s="30">
        <f>IF($A357="","",IF(AND($G357="Canceled",OR($K357&lt;&gt;"",ISNUMBER($L357))),1,0))</f>
        <v/>
      </c>
      <c r="U357" s="28">
        <f>IF($A357="","",IF(COUNTIF($A$6:$A$505,$A357)&gt;1,"Duplicate Appointment ID",IF($B357="","Clinic is required",IF($G357="","Appointment Status is required",IF(NOT(ISNUMBER($H357)),"Scheduled Start is required",IF(AND($G357="Canceled",$I357=""),"Cancellation Reason is required",IF(AND($G357="Canceled",NOT(ISNUMBER($J357))),"Canceled At is required",IF(AND($G357="Canceled",ISNUMBER($J357),ISNUMBER($H357),$J357&gt;$H357),"Canceled At is after Scheduled Start",IF(AND($G357&lt;&gt;"Canceled",OR($I357&lt;&gt;"",ISNUMBER($J357))),"Cancellation details entered for non-canceled status",IF(AND($K357&lt;&gt;"",NOT(ISNUMBER($L357))),"Rescheduled Start is required",IF(AND(ISNUMBER($L357),$K357=""),"Rescheduled Appointment ID is required",IF(AND($G357="Canceled",$M357=""),"Avoidable Cancellation review is required","")))))))))))</f>
        <v/>
      </c>
    </row>
    <row r="358">
      <c r="A358" s="24" t="n"/>
      <c r="B358" s="24" t="n"/>
      <c r="C358" s="24" t="n"/>
      <c r="D358" s="24" t="n"/>
      <c r="E358" s="24" t="n"/>
      <c r="F358" s="24" t="n"/>
      <c r="G358" s="24" t="n"/>
      <c r="H358" s="46" t="n"/>
      <c r="I358" s="24" t="n"/>
      <c r="J358" s="46" t="n"/>
      <c r="K358" s="24" t="n"/>
      <c r="L358" s="46" t="n"/>
      <c r="M358" s="24" t="n"/>
      <c r="N358" s="26" t="n"/>
      <c r="O358" s="47">
        <f>IF($A358="","",IF(OR($G358&lt;&gt;"Canceled",NOT(ISNUMBER($H358)),NOT(ISNUMBER($J358))),"",($H358-$J358)*24))</f>
        <v/>
      </c>
      <c r="P358" s="28">
        <f>IF($A358="","",IF($G358&lt;&gt;"Canceled","",IF(NOT(ISNUMBER($O358)),"",IF($O358&lt;0,"Invalid timing",IF($O358&lt;24,"Same day: under 24 hours",IF($O358&lt;48,"1 day: 24 to under 48 hours",IF($O358&lt;168,"2–6 days: 48 to under 168 hours","7 or more days")))))))</f>
        <v/>
      </c>
      <c r="Q358" s="48">
        <f>IF($A358="","",IF(NOT(ISNUMBER($H358)),"",DATE(YEAR($H358),MONTH($H358),1)))</f>
        <v/>
      </c>
      <c r="R358" s="30">
        <f>IF($A358="","",IF($G358="Canceled",1,0))</f>
        <v/>
      </c>
      <c r="S358" s="30">
        <f>IF($A358="","",IF($G358="No-show",1,0))</f>
        <v/>
      </c>
      <c r="T358" s="30">
        <f>IF($A358="","",IF(AND($G358="Canceled",OR($K358&lt;&gt;"",ISNUMBER($L358))),1,0))</f>
        <v/>
      </c>
      <c r="U358" s="28">
        <f>IF($A358="","",IF(COUNTIF($A$6:$A$505,$A358)&gt;1,"Duplicate Appointment ID",IF($B358="","Clinic is required",IF($G358="","Appointment Status is required",IF(NOT(ISNUMBER($H358)),"Scheduled Start is required",IF(AND($G358="Canceled",$I358=""),"Cancellation Reason is required",IF(AND($G358="Canceled",NOT(ISNUMBER($J358))),"Canceled At is required",IF(AND($G358="Canceled",ISNUMBER($J358),ISNUMBER($H358),$J358&gt;$H358),"Canceled At is after Scheduled Start",IF(AND($G358&lt;&gt;"Canceled",OR($I358&lt;&gt;"",ISNUMBER($J358))),"Cancellation details entered for non-canceled status",IF(AND($K358&lt;&gt;"",NOT(ISNUMBER($L358))),"Rescheduled Start is required",IF(AND(ISNUMBER($L358),$K358=""),"Rescheduled Appointment ID is required",IF(AND($G358="Canceled",$M358=""),"Avoidable Cancellation review is required","")))))))))))</f>
        <v/>
      </c>
    </row>
    <row r="359">
      <c r="A359" s="31" t="n"/>
      <c r="B359" s="31" t="n"/>
      <c r="C359" s="31" t="n"/>
      <c r="D359" s="31" t="n"/>
      <c r="E359" s="31" t="n"/>
      <c r="F359" s="31" t="n"/>
      <c r="G359" s="31" t="n"/>
      <c r="H359" s="49" t="n"/>
      <c r="I359" s="31" t="n"/>
      <c r="J359" s="49" t="n"/>
      <c r="K359" s="31" t="n"/>
      <c r="L359" s="49" t="n"/>
      <c r="M359" s="31" t="n"/>
      <c r="N359" s="33" t="n"/>
      <c r="O359" s="47">
        <f>IF($A359="","",IF(OR($G359&lt;&gt;"Canceled",NOT(ISNUMBER($H359)),NOT(ISNUMBER($J359))),"",($H359-$J359)*24))</f>
        <v/>
      </c>
      <c r="P359" s="28">
        <f>IF($A359="","",IF($G359&lt;&gt;"Canceled","",IF(NOT(ISNUMBER($O359)),"",IF($O359&lt;0,"Invalid timing",IF($O359&lt;24,"Same day: under 24 hours",IF($O359&lt;48,"1 day: 24 to under 48 hours",IF($O359&lt;168,"2–6 days: 48 to under 168 hours","7 or more days")))))))</f>
        <v/>
      </c>
      <c r="Q359" s="48">
        <f>IF($A359="","",IF(NOT(ISNUMBER($H359)),"",DATE(YEAR($H359),MONTH($H359),1)))</f>
        <v/>
      </c>
      <c r="R359" s="30">
        <f>IF($A359="","",IF($G359="Canceled",1,0))</f>
        <v/>
      </c>
      <c r="S359" s="30">
        <f>IF($A359="","",IF($G359="No-show",1,0))</f>
        <v/>
      </c>
      <c r="T359" s="30">
        <f>IF($A359="","",IF(AND($G359="Canceled",OR($K359&lt;&gt;"",ISNUMBER($L359))),1,0))</f>
        <v/>
      </c>
      <c r="U359" s="28">
        <f>IF($A359="","",IF(COUNTIF($A$6:$A$505,$A359)&gt;1,"Duplicate Appointment ID",IF($B359="","Clinic is required",IF($G359="","Appointment Status is required",IF(NOT(ISNUMBER($H359)),"Scheduled Start is required",IF(AND($G359="Canceled",$I359=""),"Cancellation Reason is required",IF(AND($G359="Canceled",NOT(ISNUMBER($J359))),"Canceled At is required",IF(AND($G359="Canceled",ISNUMBER($J359),ISNUMBER($H359),$J359&gt;$H359),"Canceled At is after Scheduled Start",IF(AND($G359&lt;&gt;"Canceled",OR($I359&lt;&gt;"",ISNUMBER($J359))),"Cancellation details entered for non-canceled status",IF(AND($K359&lt;&gt;"",NOT(ISNUMBER($L359))),"Rescheduled Start is required",IF(AND(ISNUMBER($L359),$K359=""),"Rescheduled Appointment ID is required",IF(AND($G359="Canceled",$M359=""),"Avoidable Cancellation review is required","")))))))))))</f>
        <v/>
      </c>
    </row>
    <row r="360">
      <c r="A360" s="24" t="n"/>
      <c r="B360" s="24" t="n"/>
      <c r="C360" s="24" t="n"/>
      <c r="D360" s="24" t="n"/>
      <c r="E360" s="24" t="n"/>
      <c r="F360" s="24" t="n"/>
      <c r="G360" s="24" t="n"/>
      <c r="H360" s="46" t="n"/>
      <c r="I360" s="24" t="n"/>
      <c r="J360" s="46" t="n"/>
      <c r="K360" s="24" t="n"/>
      <c r="L360" s="46" t="n"/>
      <c r="M360" s="24" t="n"/>
      <c r="N360" s="26" t="n"/>
      <c r="O360" s="47">
        <f>IF($A360="","",IF(OR($G360&lt;&gt;"Canceled",NOT(ISNUMBER($H360)),NOT(ISNUMBER($J360))),"",($H360-$J360)*24))</f>
        <v/>
      </c>
      <c r="P360" s="28">
        <f>IF($A360="","",IF($G360&lt;&gt;"Canceled","",IF(NOT(ISNUMBER($O360)),"",IF($O360&lt;0,"Invalid timing",IF($O360&lt;24,"Same day: under 24 hours",IF($O360&lt;48,"1 day: 24 to under 48 hours",IF($O360&lt;168,"2–6 days: 48 to under 168 hours","7 or more days")))))))</f>
        <v/>
      </c>
      <c r="Q360" s="48">
        <f>IF($A360="","",IF(NOT(ISNUMBER($H360)),"",DATE(YEAR($H360),MONTH($H360),1)))</f>
        <v/>
      </c>
      <c r="R360" s="30">
        <f>IF($A360="","",IF($G360="Canceled",1,0))</f>
        <v/>
      </c>
      <c r="S360" s="30">
        <f>IF($A360="","",IF($G360="No-show",1,0))</f>
        <v/>
      </c>
      <c r="T360" s="30">
        <f>IF($A360="","",IF(AND($G360="Canceled",OR($K360&lt;&gt;"",ISNUMBER($L360))),1,0))</f>
        <v/>
      </c>
      <c r="U360" s="28">
        <f>IF($A360="","",IF(COUNTIF($A$6:$A$505,$A360)&gt;1,"Duplicate Appointment ID",IF($B360="","Clinic is required",IF($G360="","Appointment Status is required",IF(NOT(ISNUMBER($H360)),"Scheduled Start is required",IF(AND($G360="Canceled",$I360=""),"Cancellation Reason is required",IF(AND($G360="Canceled",NOT(ISNUMBER($J360))),"Canceled At is required",IF(AND($G360="Canceled",ISNUMBER($J360),ISNUMBER($H360),$J360&gt;$H360),"Canceled At is after Scheduled Start",IF(AND($G360&lt;&gt;"Canceled",OR($I360&lt;&gt;"",ISNUMBER($J360))),"Cancellation details entered for non-canceled status",IF(AND($K360&lt;&gt;"",NOT(ISNUMBER($L360))),"Rescheduled Start is required",IF(AND(ISNUMBER($L360),$K360=""),"Rescheduled Appointment ID is required",IF(AND($G360="Canceled",$M360=""),"Avoidable Cancellation review is required","")))))))))))</f>
        <v/>
      </c>
    </row>
    <row r="361">
      <c r="A361" s="31" t="n"/>
      <c r="B361" s="31" t="n"/>
      <c r="C361" s="31" t="n"/>
      <c r="D361" s="31" t="n"/>
      <c r="E361" s="31" t="n"/>
      <c r="F361" s="31" t="n"/>
      <c r="G361" s="31" t="n"/>
      <c r="H361" s="49" t="n"/>
      <c r="I361" s="31" t="n"/>
      <c r="J361" s="49" t="n"/>
      <c r="K361" s="31" t="n"/>
      <c r="L361" s="49" t="n"/>
      <c r="M361" s="31" t="n"/>
      <c r="N361" s="33" t="n"/>
      <c r="O361" s="47">
        <f>IF($A361="","",IF(OR($G361&lt;&gt;"Canceled",NOT(ISNUMBER($H361)),NOT(ISNUMBER($J361))),"",($H361-$J361)*24))</f>
        <v/>
      </c>
      <c r="P361" s="28">
        <f>IF($A361="","",IF($G361&lt;&gt;"Canceled","",IF(NOT(ISNUMBER($O361)),"",IF($O361&lt;0,"Invalid timing",IF($O361&lt;24,"Same day: under 24 hours",IF($O361&lt;48,"1 day: 24 to under 48 hours",IF($O361&lt;168,"2–6 days: 48 to under 168 hours","7 or more days")))))))</f>
        <v/>
      </c>
      <c r="Q361" s="48">
        <f>IF($A361="","",IF(NOT(ISNUMBER($H361)),"",DATE(YEAR($H361),MONTH($H361),1)))</f>
        <v/>
      </c>
      <c r="R361" s="30">
        <f>IF($A361="","",IF($G361="Canceled",1,0))</f>
        <v/>
      </c>
      <c r="S361" s="30">
        <f>IF($A361="","",IF($G361="No-show",1,0))</f>
        <v/>
      </c>
      <c r="T361" s="30">
        <f>IF($A361="","",IF(AND($G361="Canceled",OR($K361&lt;&gt;"",ISNUMBER($L361))),1,0))</f>
        <v/>
      </c>
      <c r="U361" s="28">
        <f>IF($A361="","",IF(COUNTIF($A$6:$A$505,$A361)&gt;1,"Duplicate Appointment ID",IF($B361="","Clinic is required",IF($G361="","Appointment Status is required",IF(NOT(ISNUMBER($H361)),"Scheduled Start is required",IF(AND($G361="Canceled",$I361=""),"Cancellation Reason is required",IF(AND($G361="Canceled",NOT(ISNUMBER($J361))),"Canceled At is required",IF(AND($G361="Canceled",ISNUMBER($J361),ISNUMBER($H361),$J361&gt;$H361),"Canceled At is after Scheduled Start",IF(AND($G361&lt;&gt;"Canceled",OR($I361&lt;&gt;"",ISNUMBER($J361))),"Cancellation details entered for non-canceled status",IF(AND($K361&lt;&gt;"",NOT(ISNUMBER($L361))),"Rescheduled Start is required",IF(AND(ISNUMBER($L361),$K361=""),"Rescheduled Appointment ID is required",IF(AND($G361="Canceled",$M361=""),"Avoidable Cancellation review is required","")))))))))))</f>
        <v/>
      </c>
    </row>
    <row r="362">
      <c r="A362" s="24" t="n"/>
      <c r="B362" s="24" t="n"/>
      <c r="C362" s="24" t="n"/>
      <c r="D362" s="24" t="n"/>
      <c r="E362" s="24" t="n"/>
      <c r="F362" s="24" t="n"/>
      <c r="G362" s="24" t="n"/>
      <c r="H362" s="46" t="n"/>
      <c r="I362" s="24" t="n"/>
      <c r="J362" s="46" t="n"/>
      <c r="K362" s="24" t="n"/>
      <c r="L362" s="46" t="n"/>
      <c r="M362" s="24" t="n"/>
      <c r="N362" s="26" t="n"/>
      <c r="O362" s="47">
        <f>IF($A362="","",IF(OR($G362&lt;&gt;"Canceled",NOT(ISNUMBER($H362)),NOT(ISNUMBER($J362))),"",($H362-$J362)*24))</f>
        <v/>
      </c>
      <c r="P362" s="28">
        <f>IF($A362="","",IF($G362&lt;&gt;"Canceled","",IF(NOT(ISNUMBER($O362)),"",IF($O362&lt;0,"Invalid timing",IF($O362&lt;24,"Same day: under 24 hours",IF($O362&lt;48,"1 day: 24 to under 48 hours",IF($O362&lt;168,"2–6 days: 48 to under 168 hours","7 or more days")))))))</f>
        <v/>
      </c>
      <c r="Q362" s="48">
        <f>IF($A362="","",IF(NOT(ISNUMBER($H362)),"",DATE(YEAR($H362),MONTH($H362),1)))</f>
        <v/>
      </c>
      <c r="R362" s="30">
        <f>IF($A362="","",IF($G362="Canceled",1,0))</f>
        <v/>
      </c>
      <c r="S362" s="30">
        <f>IF($A362="","",IF($G362="No-show",1,0))</f>
        <v/>
      </c>
      <c r="T362" s="30">
        <f>IF($A362="","",IF(AND($G362="Canceled",OR($K362&lt;&gt;"",ISNUMBER($L362))),1,0))</f>
        <v/>
      </c>
      <c r="U362" s="28">
        <f>IF($A362="","",IF(COUNTIF($A$6:$A$505,$A362)&gt;1,"Duplicate Appointment ID",IF($B362="","Clinic is required",IF($G362="","Appointment Status is required",IF(NOT(ISNUMBER($H362)),"Scheduled Start is required",IF(AND($G362="Canceled",$I362=""),"Cancellation Reason is required",IF(AND($G362="Canceled",NOT(ISNUMBER($J362))),"Canceled At is required",IF(AND($G362="Canceled",ISNUMBER($J362),ISNUMBER($H362),$J362&gt;$H362),"Canceled At is after Scheduled Start",IF(AND($G362&lt;&gt;"Canceled",OR($I362&lt;&gt;"",ISNUMBER($J362))),"Cancellation details entered for non-canceled status",IF(AND($K362&lt;&gt;"",NOT(ISNUMBER($L362))),"Rescheduled Start is required",IF(AND(ISNUMBER($L362),$K362=""),"Rescheduled Appointment ID is required",IF(AND($G362="Canceled",$M362=""),"Avoidable Cancellation review is required","")))))))))))</f>
        <v/>
      </c>
    </row>
    <row r="363">
      <c r="A363" s="31" t="n"/>
      <c r="B363" s="31" t="n"/>
      <c r="C363" s="31" t="n"/>
      <c r="D363" s="31" t="n"/>
      <c r="E363" s="31" t="n"/>
      <c r="F363" s="31" t="n"/>
      <c r="G363" s="31" t="n"/>
      <c r="H363" s="49" t="n"/>
      <c r="I363" s="31" t="n"/>
      <c r="J363" s="49" t="n"/>
      <c r="K363" s="31" t="n"/>
      <c r="L363" s="49" t="n"/>
      <c r="M363" s="31" t="n"/>
      <c r="N363" s="33" t="n"/>
      <c r="O363" s="47">
        <f>IF($A363="","",IF(OR($G363&lt;&gt;"Canceled",NOT(ISNUMBER($H363)),NOT(ISNUMBER($J363))),"",($H363-$J363)*24))</f>
        <v/>
      </c>
      <c r="P363" s="28">
        <f>IF($A363="","",IF($G363&lt;&gt;"Canceled","",IF(NOT(ISNUMBER($O363)),"",IF($O363&lt;0,"Invalid timing",IF($O363&lt;24,"Same day: under 24 hours",IF($O363&lt;48,"1 day: 24 to under 48 hours",IF($O363&lt;168,"2–6 days: 48 to under 168 hours","7 or more days")))))))</f>
        <v/>
      </c>
      <c r="Q363" s="48">
        <f>IF($A363="","",IF(NOT(ISNUMBER($H363)),"",DATE(YEAR($H363),MONTH($H363),1)))</f>
        <v/>
      </c>
      <c r="R363" s="30">
        <f>IF($A363="","",IF($G363="Canceled",1,0))</f>
        <v/>
      </c>
      <c r="S363" s="30">
        <f>IF($A363="","",IF($G363="No-show",1,0))</f>
        <v/>
      </c>
      <c r="T363" s="30">
        <f>IF($A363="","",IF(AND($G363="Canceled",OR($K363&lt;&gt;"",ISNUMBER($L363))),1,0))</f>
        <v/>
      </c>
      <c r="U363" s="28">
        <f>IF($A363="","",IF(COUNTIF($A$6:$A$505,$A363)&gt;1,"Duplicate Appointment ID",IF($B363="","Clinic is required",IF($G363="","Appointment Status is required",IF(NOT(ISNUMBER($H363)),"Scheduled Start is required",IF(AND($G363="Canceled",$I363=""),"Cancellation Reason is required",IF(AND($G363="Canceled",NOT(ISNUMBER($J363))),"Canceled At is required",IF(AND($G363="Canceled",ISNUMBER($J363),ISNUMBER($H363),$J363&gt;$H363),"Canceled At is after Scheduled Start",IF(AND($G363&lt;&gt;"Canceled",OR($I363&lt;&gt;"",ISNUMBER($J363))),"Cancellation details entered for non-canceled status",IF(AND($K363&lt;&gt;"",NOT(ISNUMBER($L363))),"Rescheduled Start is required",IF(AND(ISNUMBER($L363),$K363=""),"Rescheduled Appointment ID is required",IF(AND($G363="Canceled",$M363=""),"Avoidable Cancellation review is required","")))))))))))</f>
        <v/>
      </c>
    </row>
    <row r="364">
      <c r="A364" s="24" t="n"/>
      <c r="B364" s="24" t="n"/>
      <c r="C364" s="24" t="n"/>
      <c r="D364" s="24" t="n"/>
      <c r="E364" s="24" t="n"/>
      <c r="F364" s="24" t="n"/>
      <c r="G364" s="24" t="n"/>
      <c r="H364" s="46" t="n"/>
      <c r="I364" s="24" t="n"/>
      <c r="J364" s="46" t="n"/>
      <c r="K364" s="24" t="n"/>
      <c r="L364" s="46" t="n"/>
      <c r="M364" s="24" t="n"/>
      <c r="N364" s="26" t="n"/>
      <c r="O364" s="47">
        <f>IF($A364="","",IF(OR($G364&lt;&gt;"Canceled",NOT(ISNUMBER($H364)),NOT(ISNUMBER($J364))),"",($H364-$J364)*24))</f>
        <v/>
      </c>
      <c r="P364" s="28">
        <f>IF($A364="","",IF($G364&lt;&gt;"Canceled","",IF(NOT(ISNUMBER($O364)),"",IF($O364&lt;0,"Invalid timing",IF($O364&lt;24,"Same day: under 24 hours",IF($O364&lt;48,"1 day: 24 to under 48 hours",IF($O364&lt;168,"2–6 days: 48 to under 168 hours","7 or more days")))))))</f>
        <v/>
      </c>
      <c r="Q364" s="48">
        <f>IF($A364="","",IF(NOT(ISNUMBER($H364)),"",DATE(YEAR($H364),MONTH($H364),1)))</f>
        <v/>
      </c>
      <c r="R364" s="30">
        <f>IF($A364="","",IF($G364="Canceled",1,0))</f>
        <v/>
      </c>
      <c r="S364" s="30">
        <f>IF($A364="","",IF($G364="No-show",1,0))</f>
        <v/>
      </c>
      <c r="T364" s="30">
        <f>IF($A364="","",IF(AND($G364="Canceled",OR($K364&lt;&gt;"",ISNUMBER($L364))),1,0))</f>
        <v/>
      </c>
      <c r="U364" s="28">
        <f>IF($A364="","",IF(COUNTIF($A$6:$A$505,$A364)&gt;1,"Duplicate Appointment ID",IF($B364="","Clinic is required",IF($G364="","Appointment Status is required",IF(NOT(ISNUMBER($H364)),"Scheduled Start is required",IF(AND($G364="Canceled",$I364=""),"Cancellation Reason is required",IF(AND($G364="Canceled",NOT(ISNUMBER($J364))),"Canceled At is required",IF(AND($G364="Canceled",ISNUMBER($J364),ISNUMBER($H364),$J364&gt;$H364),"Canceled At is after Scheduled Start",IF(AND($G364&lt;&gt;"Canceled",OR($I364&lt;&gt;"",ISNUMBER($J364))),"Cancellation details entered for non-canceled status",IF(AND($K364&lt;&gt;"",NOT(ISNUMBER($L364))),"Rescheduled Start is required",IF(AND(ISNUMBER($L364),$K364=""),"Rescheduled Appointment ID is required",IF(AND($G364="Canceled",$M364=""),"Avoidable Cancellation review is required","")))))))))))</f>
        <v/>
      </c>
    </row>
    <row r="365">
      <c r="A365" s="31" t="n"/>
      <c r="B365" s="31" t="n"/>
      <c r="C365" s="31" t="n"/>
      <c r="D365" s="31" t="n"/>
      <c r="E365" s="31" t="n"/>
      <c r="F365" s="31" t="n"/>
      <c r="G365" s="31" t="n"/>
      <c r="H365" s="49" t="n"/>
      <c r="I365" s="31" t="n"/>
      <c r="J365" s="49" t="n"/>
      <c r="K365" s="31" t="n"/>
      <c r="L365" s="49" t="n"/>
      <c r="M365" s="31" t="n"/>
      <c r="N365" s="33" t="n"/>
      <c r="O365" s="47">
        <f>IF($A365="","",IF(OR($G365&lt;&gt;"Canceled",NOT(ISNUMBER($H365)),NOT(ISNUMBER($J365))),"",($H365-$J365)*24))</f>
        <v/>
      </c>
      <c r="P365" s="28">
        <f>IF($A365="","",IF($G365&lt;&gt;"Canceled","",IF(NOT(ISNUMBER($O365)),"",IF($O365&lt;0,"Invalid timing",IF($O365&lt;24,"Same day: under 24 hours",IF($O365&lt;48,"1 day: 24 to under 48 hours",IF($O365&lt;168,"2–6 days: 48 to under 168 hours","7 or more days")))))))</f>
        <v/>
      </c>
      <c r="Q365" s="48">
        <f>IF($A365="","",IF(NOT(ISNUMBER($H365)),"",DATE(YEAR($H365),MONTH($H365),1)))</f>
        <v/>
      </c>
      <c r="R365" s="30">
        <f>IF($A365="","",IF($G365="Canceled",1,0))</f>
        <v/>
      </c>
      <c r="S365" s="30">
        <f>IF($A365="","",IF($G365="No-show",1,0))</f>
        <v/>
      </c>
      <c r="T365" s="30">
        <f>IF($A365="","",IF(AND($G365="Canceled",OR($K365&lt;&gt;"",ISNUMBER($L365))),1,0))</f>
        <v/>
      </c>
      <c r="U365" s="28">
        <f>IF($A365="","",IF(COUNTIF($A$6:$A$505,$A365)&gt;1,"Duplicate Appointment ID",IF($B365="","Clinic is required",IF($G365="","Appointment Status is required",IF(NOT(ISNUMBER($H365)),"Scheduled Start is required",IF(AND($G365="Canceled",$I365=""),"Cancellation Reason is required",IF(AND($G365="Canceled",NOT(ISNUMBER($J365))),"Canceled At is required",IF(AND($G365="Canceled",ISNUMBER($J365),ISNUMBER($H365),$J365&gt;$H365),"Canceled At is after Scheduled Start",IF(AND($G365&lt;&gt;"Canceled",OR($I365&lt;&gt;"",ISNUMBER($J365))),"Cancellation details entered for non-canceled status",IF(AND($K365&lt;&gt;"",NOT(ISNUMBER($L365))),"Rescheduled Start is required",IF(AND(ISNUMBER($L365),$K365=""),"Rescheduled Appointment ID is required",IF(AND($G365="Canceled",$M365=""),"Avoidable Cancellation review is required","")))))))))))</f>
        <v/>
      </c>
    </row>
    <row r="366">
      <c r="A366" s="24" t="n"/>
      <c r="B366" s="24" t="n"/>
      <c r="C366" s="24" t="n"/>
      <c r="D366" s="24" t="n"/>
      <c r="E366" s="24" t="n"/>
      <c r="F366" s="24" t="n"/>
      <c r="G366" s="24" t="n"/>
      <c r="H366" s="46" t="n"/>
      <c r="I366" s="24" t="n"/>
      <c r="J366" s="46" t="n"/>
      <c r="K366" s="24" t="n"/>
      <c r="L366" s="46" t="n"/>
      <c r="M366" s="24" t="n"/>
      <c r="N366" s="26" t="n"/>
      <c r="O366" s="47">
        <f>IF($A366="","",IF(OR($G366&lt;&gt;"Canceled",NOT(ISNUMBER($H366)),NOT(ISNUMBER($J366))),"",($H366-$J366)*24))</f>
        <v/>
      </c>
      <c r="P366" s="28">
        <f>IF($A366="","",IF($G366&lt;&gt;"Canceled","",IF(NOT(ISNUMBER($O366)),"",IF($O366&lt;0,"Invalid timing",IF($O366&lt;24,"Same day: under 24 hours",IF($O366&lt;48,"1 day: 24 to under 48 hours",IF($O366&lt;168,"2–6 days: 48 to under 168 hours","7 or more days")))))))</f>
        <v/>
      </c>
      <c r="Q366" s="48">
        <f>IF($A366="","",IF(NOT(ISNUMBER($H366)),"",DATE(YEAR($H366),MONTH($H366),1)))</f>
        <v/>
      </c>
      <c r="R366" s="30">
        <f>IF($A366="","",IF($G366="Canceled",1,0))</f>
        <v/>
      </c>
      <c r="S366" s="30">
        <f>IF($A366="","",IF($G366="No-show",1,0))</f>
        <v/>
      </c>
      <c r="T366" s="30">
        <f>IF($A366="","",IF(AND($G366="Canceled",OR($K366&lt;&gt;"",ISNUMBER($L366))),1,0))</f>
        <v/>
      </c>
      <c r="U366" s="28">
        <f>IF($A366="","",IF(COUNTIF($A$6:$A$505,$A366)&gt;1,"Duplicate Appointment ID",IF($B366="","Clinic is required",IF($G366="","Appointment Status is required",IF(NOT(ISNUMBER($H366)),"Scheduled Start is required",IF(AND($G366="Canceled",$I366=""),"Cancellation Reason is required",IF(AND($G366="Canceled",NOT(ISNUMBER($J366))),"Canceled At is required",IF(AND($G366="Canceled",ISNUMBER($J366),ISNUMBER($H366),$J366&gt;$H366),"Canceled At is after Scheduled Start",IF(AND($G366&lt;&gt;"Canceled",OR($I366&lt;&gt;"",ISNUMBER($J366))),"Cancellation details entered for non-canceled status",IF(AND($K366&lt;&gt;"",NOT(ISNUMBER($L366))),"Rescheduled Start is required",IF(AND(ISNUMBER($L366),$K366=""),"Rescheduled Appointment ID is required",IF(AND($G366="Canceled",$M366=""),"Avoidable Cancellation review is required","")))))))))))</f>
        <v/>
      </c>
    </row>
    <row r="367">
      <c r="A367" s="31" t="n"/>
      <c r="B367" s="31" t="n"/>
      <c r="C367" s="31" t="n"/>
      <c r="D367" s="31" t="n"/>
      <c r="E367" s="31" t="n"/>
      <c r="F367" s="31" t="n"/>
      <c r="G367" s="31" t="n"/>
      <c r="H367" s="49" t="n"/>
      <c r="I367" s="31" t="n"/>
      <c r="J367" s="49" t="n"/>
      <c r="K367" s="31" t="n"/>
      <c r="L367" s="49" t="n"/>
      <c r="M367" s="31" t="n"/>
      <c r="N367" s="33" t="n"/>
      <c r="O367" s="47">
        <f>IF($A367="","",IF(OR($G367&lt;&gt;"Canceled",NOT(ISNUMBER($H367)),NOT(ISNUMBER($J367))),"",($H367-$J367)*24))</f>
        <v/>
      </c>
      <c r="P367" s="28">
        <f>IF($A367="","",IF($G367&lt;&gt;"Canceled","",IF(NOT(ISNUMBER($O367)),"",IF($O367&lt;0,"Invalid timing",IF($O367&lt;24,"Same day: under 24 hours",IF($O367&lt;48,"1 day: 24 to under 48 hours",IF($O367&lt;168,"2–6 days: 48 to under 168 hours","7 or more days")))))))</f>
        <v/>
      </c>
      <c r="Q367" s="48">
        <f>IF($A367="","",IF(NOT(ISNUMBER($H367)),"",DATE(YEAR($H367),MONTH($H367),1)))</f>
        <v/>
      </c>
      <c r="R367" s="30">
        <f>IF($A367="","",IF($G367="Canceled",1,0))</f>
        <v/>
      </c>
      <c r="S367" s="30">
        <f>IF($A367="","",IF($G367="No-show",1,0))</f>
        <v/>
      </c>
      <c r="T367" s="30">
        <f>IF($A367="","",IF(AND($G367="Canceled",OR($K367&lt;&gt;"",ISNUMBER($L367))),1,0))</f>
        <v/>
      </c>
      <c r="U367" s="28">
        <f>IF($A367="","",IF(COUNTIF($A$6:$A$505,$A367)&gt;1,"Duplicate Appointment ID",IF($B367="","Clinic is required",IF($G367="","Appointment Status is required",IF(NOT(ISNUMBER($H367)),"Scheduled Start is required",IF(AND($G367="Canceled",$I367=""),"Cancellation Reason is required",IF(AND($G367="Canceled",NOT(ISNUMBER($J367))),"Canceled At is required",IF(AND($G367="Canceled",ISNUMBER($J367),ISNUMBER($H367),$J367&gt;$H367),"Canceled At is after Scheduled Start",IF(AND($G367&lt;&gt;"Canceled",OR($I367&lt;&gt;"",ISNUMBER($J367))),"Cancellation details entered for non-canceled status",IF(AND($K367&lt;&gt;"",NOT(ISNUMBER($L367))),"Rescheduled Start is required",IF(AND(ISNUMBER($L367),$K367=""),"Rescheduled Appointment ID is required",IF(AND($G367="Canceled",$M367=""),"Avoidable Cancellation review is required","")))))))))))</f>
        <v/>
      </c>
    </row>
    <row r="368">
      <c r="A368" s="24" t="n"/>
      <c r="B368" s="24" t="n"/>
      <c r="C368" s="24" t="n"/>
      <c r="D368" s="24" t="n"/>
      <c r="E368" s="24" t="n"/>
      <c r="F368" s="24" t="n"/>
      <c r="G368" s="24" t="n"/>
      <c r="H368" s="46" t="n"/>
      <c r="I368" s="24" t="n"/>
      <c r="J368" s="46" t="n"/>
      <c r="K368" s="24" t="n"/>
      <c r="L368" s="46" t="n"/>
      <c r="M368" s="24" t="n"/>
      <c r="N368" s="26" t="n"/>
      <c r="O368" s="47">
        <f>IF($A368="","",IF(OR($G368&lt;&gt;"Canceled",NOT(ISNUMBER($H368)),NOT(ISNUMBER($J368))),"",($H368-$J368)*24))</f>
        <v/>
      </c>
      <c r="P368" s="28">
        <f>IF($A368="","",IF($G368&lt;&gt;"Canceled","",IF(NOT(ISNUMBER($O368)),"",IF($O368&lt;0,"Invalid timing",IF($O368&lt;24,"Same day: under 24 hours",IF($O368&lt;48,"1 day: 24 to under 48 hours",IF($O368&lt;168,"2–6 days: 48 to under 168 hours","7 or more days")))))))</f>
        <v/>
      </c>
      <c r="Q368" s="48">
        <f>IF($A368="","",IF(NOT(ISNUMBER($H368)),"",DATE(YEAR($H368),MONTH($H368),1)))</f>
        <v/>
      </c>
      <c r="R368" s="30">
        <f>IF($A368="","",IF($G368="Canceled",1,0))</f>
        <v/>
      </c>
      <c r="S368" s="30">
        <f>IF($A368="","",IF($G368="No-show",1,0))</f>
        <v/>
      </c>
      <c r="T368" s="30">
        <f>IF($A368="","",IF(AND($G368="Canceled",OR($K368&lt;&gt;"",ISNUMBER($L368))),1,0))</f>
        <v/>
      </c>
      <c r="U368" s="28">
        <f>IF($A368="","",IF(COUNTIF($A$6:$A$505,$A368)&gt;1,"Duplicate Appointment ID",IF($B368="","Clinic is required",IF($G368="","Appointment Status is required",IF(NOT(ISNUMBER($H368)),"Scheduled Start is required",IF(AND($G368="Canceled",$I368=""),"Cancellation Reason is required",IF(AND($G368="Canceled",NOT(ISNUMBER($J368))),"Canceled At is required",IF(AND($G368="Canceled",ISNUMBER($J368),ISNUMBER($H368),$J368&gt;$H368),"Canceled At is after Scheduled Start",IF(AND($G368&lt;&gt;"Canceled",OR($I368&lt;&gt;"",ISNUMBER($J368))),"Cancellation details entered for non-canceled status",IF(AND($K368&lt;&gt;"",NOT(ISNUMBER($L368))),"Rescheduled Start is required",IF(AND(ISNUMBER($L368),$K368=""),"Rescheduled Appointment ID is required",IF(AND($G368="Canceled",$M368=""),"Avoidable Cancellation review is required","")))))))))))</f>
        <v/>
      </c>
    </row>
    <row r="369">
      <c r="A369" s="31" t="n"/>
      <c r="B369" s="31" t="n"/>
      <c r="C369" s="31" t="n"/>
      <c r="D369" s="31" t="n"/>
      <c r="E369" s="31" t="n"/>
      <c r="F369" s="31" t="n"/>
      <c r="G369" s="31" t="n"/>
      <c r="H369" s="49" t="n"/>
      <c r="I369" s="31" t="n"/>
      <c r="J369" s="49" t="n"/>
      <c r="K369" s="31" t="n"/>
      <c r="L369" s="49" t="n"/>
      <c r="M369" s="31" t="n"/>
      <c r="N369" s="33" t="n"/>
      <c r="O369" s="47">
        <f>IF($A369="","",IF(OR($G369&lt;&gt;"Canceled",NOT(ISNUMBER($H369)),NOT(ISNUMBER($J369))),"",($H369-$J369)*24))</f>
        <v/>
      </c>
      <c r="P369" s="28">
        <f>IF($A369="","",IF($G369&lt;&gt;"Canceled","",IF(NOT(ISNUMBER($O369)),"",IF($O369&lt;0,"Invalid timing",IF($O369&lt;24,"Same day: under 24 hours",IF($O369&lt;48,"1 day: 24 to under 48 hours",IF($O369&lt;168,"2–6 days: 48 to under 168 hours","7 or more days")))))))</f>
        <v/>
      </c>
      <c r="Q369" s="48">
        <f>IF($A369="","",IF(NOT(ISNUMBER($H369)),"",DATE(YEAR($H369),MONTH($H369),1)))</f>
        <v/>
      </c>
      <c r="R369" s="30">
        <f>IF($A369="","",IF($G369="Canceled",1,0))</f>
        <v/>
      </c>
      <c r="S369" s="30">
        <f>IF($A369="","",IF($G369="No-show",1,0))</f>
        <v/>
      </c>
      <c r="T369" s="30">
        <f>IF($A369="","",IF(AND($G369="Canceled",OR($K369&lt;&gt;"",ISNUMBER($L369))),1,0))</f>
        <v/>
      </c>
      <c r="U369" s="28">
        <f>IF($A369="","",IF(COUNTIF($A$6:$A$505,$A369)&gt;1,"Duplicate Appointment ID",IF($B369="","Clinic is required",IF($G369="","Appointment Status is required",IF(NOT(ISNUMBER($H369)),"Scheduled Start is required",IF(AND($G369="Canceled",$I369=""),"Cancellation Reason is required",IF(AND($G369="Canceled",NOT(ISNUMBER($J369))),"Canceled At is required",IF(AND($G369="Canceled",ISNUMBER($J369),ISNUMBER($H369),$J369&gt;$H369),"Canceled At is after Scheduled Start",IF(AND($G369&lt;&gt;"Canceled",OR($I369&lt;&gt;"",ISNUMBER($J369))),"Cancellation details entered for non-canceled status",IF(AND($K369&lt;&gt;"",NOT(ISNUMBER($L369))),"Rescheduled Start is required",IF(AND(ISNUMBER($L369),$K369=""),"Rescheduled Appointment ID is required",IF(AND($G369="Canceled",$M369=""),"Avoidable Cancellation review is required","")))))))))))</f>
        <v/>
      </c>
    </row>
    <row r="370">
      <c r="A370" s="24" t="n"/>
      <c r="B370" s="24" t="n"/>
      <c r="C370" s="24" t="n"/>
      <c r="D370" s="24" t="n"/>
      <c r="E370" s="24" t="n"/>
      <c r="F370" s="24" t="n"/>
      <c r="G370" s="24" t="n"/>
      <c r="H370" s="46" t="n"/>
      <c r="I370" s="24" t="n"/>
      <c r="J370" s="46" t="n"/>
      <c r="K370" s="24" t="n"/>
      <c r="L370" s="46" t="n"/>
      <c r="M370" s="24" t="n"/>
      <c r="N370" s="26" t="n"/>
      <c r="O370" s="47">
        <f>IF($A370="","",IF(OR($G370&lt;&gt;"Canceled",NOT(ISNUMBER($H370)),NOT(ISNUMBER($J370))),"",($H370-$J370)*24))</f>
        <v/>
      </c>
      <c r="P370" s="28">
        <f>IF($A370="","",IF($G370&lt;&gt;"Canceled","",IF(NOT(ISNUMBER($O370)),"",IF($O370&lt;0,"Invalid timing",IF($O370&lt;24,"Same day: under 24 hours",IF($O370&lt;48,"1 day: 24 to under 48 hours",IF($O370&lt;168,"2–6 days: 48 to under 168 hours","7 or more days")))))))</f>
        <v/>
      </c>
      <c r="Q370" s="48">
        <f>IF($A370="","",IF(NOT(ISNUMBER($H370)),"",DATE(YEAR($H370),MONTH($H370),1)))</f>
        <v/>
      </c>
      <c r="R370" s="30">
        <f>IF($A370="","",IF($G370="Canceled",1,0))</f>
        <v/>
      </c>
      <c r="S370" s="30">
        <f>IF($A370="","",IF($G370="No-show",1,0))</f>
        <v/>
      </c>
      <c r="T370" s="30">
        <f>IF($A370="","",IF(AND($G370="Canceled",OR($K370&lt;&gt;"",ISNUMBER($L370))),1,0))</f>
        <v/>
      </c>
      <c r="U370" s="28">
        <f>IF($A370="","",IF(COUNTIF($A$6:$A$505,$A370)&gt;1,"Duplicate Appointment ID",IF($B370="","Clinic is required",IF($G370="","Appointment Status is required",IF(NOT(ISNUMBER($H370)),"Scheduled Start is required",IF(AND($G370="Canceled",$I370=""),"Cancellation Reason is required",IF(AND($G370="Canceled",NOT(ISNUMBER($J370))),"Canceled At is required",IF(AND($G370="Canceled",ISNUMBER($J370),ISNUMBER($H370),$J370&gt;$H370),"Canceled At is after Scheduled Start",IF(AND($G370&lt;&gt;"Canceled",OR($I370&lt;&gt;"",ISNUMBER($J370))),"Cancellation details entered for non-canceled status",IF(AND($K370&lt;&gt;"",NOT(ISNUMBER($L370))),"Rescheduled Start is required",IF(AND(ISNUMBER($L370),$K370=""),"Rescheduled Appointment ID is required",IF(AND($G370="Canceled",$M370=""),"Avoidable Cancellation review is required","")))))))))))</f>
        <v/>
      </c>
    </row>
    <row r="371">
      <c r="A371" s="31" t="n"/>
      <c r="B371" s="31" t="n"/>
      <c r="C371" s="31" t="n"/>
      <c r="D371" s="31" t="n"/>
      <c r="E371" s="31" t="n"/>
      <c r="F371" s="31" t="n"/>
      <c r="G371" s="31" t="n"/>
      <c r="H371" s="49" t="n"/>
      <c r="I371" s="31" t="n"/>
      <c r="J371" s="49" t="n"/>
      <c r="K371" s="31" t="n"/>
      <c r="L371" s="49" t="n"/>
      <c r="M371" s="31" t="n"/>
      <c r="N371" s="33" t="n"/>
      <c r="O371" s="47">
        <f>IF($A371="","",IF(OR($G371&lt;&gt;"Canceled",NOT(ISNUMBER($H371)),NOT(ISNUMBER($J371))),"",($H371-$J371)*24))</f>
        <v/>
      </c>
      <c r="P371" s="28">
        <f>IF($A371="","",IF($G371&lt;&gt;"Canceled","",IF(NOT(ISNUMBER($O371)),"",IF($O371&lt;0,"Invalid timing",IF($O371&lt;24,"Same day: under 24 hours",IF($O371&lt;48,"1 day: 24 to under 48 hours",IF($O371&lt;168,"2–6 days: 48 to under 168 hours","7 or more days")))))))</f>
        <v/>
      </c>
      <c r="Q371" s="48">
        <f>IF($A371="","",IF(NOT(ISNUMBER($H371)),"",DATE(YEAR($H371),MONTH($H371),1)))</f>
        <v/>
      </c>
      <c r="R371" s="30">
        <f>IF($A371="","",IF($G371="Canceled",1,0))</f>
        <v/>
      </c>
      <c r="S371" s="30">
        <f>IF($A371="","",IF($G371="No-show",1,0))</f>
        <v/>
      </c>
      <c r="T371" s="30">
        <f>IF($A371="","",IF(AND($G371="Canceled",OR($K371&lt;&gt;"",ISNUMBER($L371))),1,0))</f>
        <v/>
      </c>
      <c r="U371" s="28">
        <f>IF($A371="","",IF(COUNTIF($A$6:$A$505,$A371)&gt;1,"Duplicate Appointment ID",IF($B371="","Clinic is required",IF($G371="","Appointment Status is required",IF(NOT(ISNUMBER($H371)),"Scheduled Start is required",IF(AND($G371="Canceled",$I371=""),"Cancellation Reason is required",IF(AND($G371="Canceled",NOT(ISNUMBER($J371))),"Canceled At is required",IF(AND($G371="Canceled",ISNUMBER($J371),ISNUMBER($H371),$J371&gt;$H371),"Canceled At is after Scheduled Start",IF(AND($G371&lt;&gt;"Canceled",OR($I371&lt;&gt;"",ISNUMBER($J371))),"Cancellation details entered for non-canceled status",IF(AND($K371&lt;&gt;"",NOT(ISNUMBER($L371))),"Rescheduled Start is required",IF(AND(ISNUMBER($L371),$K371=""),"Rescheduled Appointment ID is required",IF(AND($G371="Canceled",$M371=""),"Avoidable Cancellation review is required","")))))))))))</f>
        <v/>
      </c>
    </row>
    <row r="372">
      <c r="A372" s="24" t="n"/>
      <c r="B372" s="24" t="n"/>
      <c r="C372" s="24" t="n"/>
      <c r="D372" s="24" t="n"/>
      <c r="E372" s="24" t="n"/>
      <c r="F372" s="24" t="n"/>
      <c r="G372" s="24" t="n"/>
      <c r="H372" s="46" t="n"/>
      <c r="I372" s="24" t="n"/>
      <c r="J372" s="46" t="n"/>
      <c r="K372" s="24" t="n"/>
      <c r="L372" s="46" t="n"/>
      <c r="M372" s="24" t="n"/>
      <c r="N372" s="26" t="n"/>
      <c r="O372" s="47">
        <f>IF($A372="","",IF(OR($G372&lt;&gt;"Canceled",NOT(ISNUMBER($H372)),NOT(ISNUMBER($J372))),"",($H372-$J372)*24))</f>
        <v/>
      </c>
      <c r="P372" s="28">
        <f>IF($A372="","",IF($G372&lt;&gt;"Canceled","",IF(NOT(ISNUMBER($O372)),"",IF($O372&lt;0,"Invalid timing",IF($O372&lt;24,"Same day: under 24 hours",IF($O372&lt;48,"1 day: 24 to under 48 hours",IF($O372&lt;168,"2–6 days: 48 to under 168 hours","7 or more days")))))))</f>
        <v/>
      </c>
      <c r="Q372" s="48">
        <f>IF($A372="","",IF(NOT(ISNUMBER($H372)),"",DATE(YEAR($H372),MONTH($H372),1)))</f>
        <v/>
      </c>
      <c r="R372" s="30">
        <f>IF($A372="","",IF($G372="Canceled",1,0))</f>
        <v/>
      </c>
      <c r="S372" s="30">
        <f>IF($A372="","",IF($G372="No-show",1,0))</f>
        <v/>
      </c>
      <c r="T372" s="30">
        <f>IF($A372="","",IF(AND($G372="Canceled",OR($K372&lt;&gt;"",ISNUMBER($L372))),1,0))</f>
        <v/>
      </c>
      <c r="U372" s="28">
        <f>IF($A372="","",IF(COUNTIF($A$6:$A$505,$A372)&gt;1,"Duplicate Appointment ID",IF($B372="","Clinic is required",IF($G372="","Appointment Status is required",IF(NOT(ISNUMBER($H372)),"Scheduled Start is required",IF(AND($G372="Canceled",$I372=""),"Cancellation Reason is required",IF(AND($G372="Canceled",NOT(ISNUMBER($J372))),"Canceled At is required",IF(AND($G372="Canceled",ISNUMBER($J372),ISNUMBER($H372),$J372&gt;$H372),"Canceled At is after Scheduled Start",IF(AND($G372&lt;&gt;"Canceled",OR($I372&lt;&gt;"",ISNUMBER($J372))),"Cancellation details entered for non-canceled status",IF(AND($K372&lt;&gt;"",NOT(ISNUMBER($L372))),"Rescheduled Start is required",IF(AND(ISNUMBER($L372),$K372=""),"Rescheduled Appointment ID is required",IF(AND($G372="Canceled",$M372=""),"Avoidable Cancellation review is required","")))))))))))</f>
        <v/>
      </c>
    </row>
    <row r="373">
      <c r="A373" s="31" t="n"/>
      <c r="B373" s="31" t="n"/>
      <c r="C373" s="31" t="n"/>
      <c r="D373" s="31" t="n"/>
      <c r="E373" s="31" t="n"/>
      <c r="F373" s="31" t="n"/>
      <c r="G373" s="31" t="n"/>
      <c r="H373" s="49" t="n"/>
      <c r="I373" s="31" t="n"/>
      <c r="J373" s="49" t="n"/>
      <c r="K373" s="31" t="n"/>
      <c r="L373" s="49" t="n"/>
      <c r="M373" s="31" t="n"/>
      <c r="N373" s="33" t="n"/>
      <c r="O373" s="47">
        <f>IF($A373="","",IF(OR($G373&lt;&gt;"Canceled",NOT(ISNUMBER($H373)),NOT(ISNUMBER($J373))),"",($H373-$J373)*24))</f>
        <v/>
      </c>
      <c r="P373" s="28">
        <f>IF($A373="","",IF($G373&lt;&gt;"Canceled","",IF(NOT(ISNUMBER($O373)),"",IF($O373&lt;0,"Invalid timing",IF($O373&lt;24,"Same day: under 24 hours",IF($O373&lt;48,"1 day: 24 to under 48 hours",IF($O373&lt;168,"2–6 days: 48 to under 168 hours","7 or more days")))))))</f>
        <v/>
      </c>
      <c r="Q373" s="48">
        <f>IF($A373="","",IF(NOT(ISNUMBER($H373)),"",DATE(YEAR($H373),MONTH($H373),1)))</f>
        <v/>
      </c>
      <c r="R373" s="30">
        <f>IF($A373="","",IF($G373="Canceled",1,0))</f>
        <v/>
      </c>
      <c r="S373" s="30">
        <f>IF($A373="","",IF($G373="No-show",1,0))</f>
        <v/>
      </c>
      <c r="T373" s="30">
        <f>IF($A373="","",IF(AND($G373="Canceled",OR($K373&lt;&gt;"",ISNUMBER($L373))),1,0))</f>
        <v/>
      </c>
      <c r="U373" s="28">
        <f>IF($A373="","",IF(COUNTIF($A$6:$A$505,$A373)&gt;1,"Duplicate Appointment ID",IF($B373="","Clinic is required",IF($G373="","Appointment Status is required",IF(NOT(ISNUMBER($H373)),"Scheduled Start is required",IF(AND($G373="Canceled",$I373=""),"Cancellation Reason is required",IF(AND($G373="Canceled",NOT(ISNUMBER($J373))),"Canceled At is required",IF(AND($G373="Canceled",ISNUMBER($J373),ISNUMBER($H373),$J373&gt;$H373),"Canceled At is after Scheduled Start",IF(AND($G373&lt;&gt;"Canceled",OR($I373&lt;&gt;"",ISNUMBER($J373))),"Cancellation details entered for non-canceled status",IF(AND($K373&lt;&gt;"",NOT(ISNUMBER($L373))),"Rescheduled Start is required",IF(AND(ISNUMBER($L373),$K373=""),"Rescheduled Appointment ID is required",IF(AND($G373="Canceled",$M373=""),"Avoidable Cancellation review is required","")))))))))))</f>
        <v/>
      </c>
    </row>
    <row r="374">
      <c r="A374" s="24" t="n"/>
      <c r="B374" s="24" t="n"/>
      <c r="C374" s="24" t="n"/>
      <c r="D374" s="24" t="n"/>
      <c r="E374" s="24" t="n"/>
      <c r="F374" s="24" t="n"/>
      <c r="G374" s="24" t="n"/>
      <c r="H374" s="46" t="n"/>
      <c r="I374" s="24" t="n"/>
      <c r="J374" s="46" t="n"/>
      <c r="K374" s="24" t="n"/>
      <c r="L374" s="46" t="n"/>
      <c r="M374" s="24" t="n"/>
      <c r="N374" s="26" t="n"/>
      <c r="O374" s="47">
        <f>IF($A374="","",IF(OR($G374&lt;&gt;"Canceled",NOT(ISNUMBER($H374)),NOT(ISNUMBER($J374))),"",($H374-$J374)*24))</f>
        <v/>
      </c>
      <c r="P374" s="28">
        <f>IF($A374="","",IF($G374&lt;&gt;"Canceled","",IF(NOT(ISNUMBER($O374)),"",IF($O374&lt;0,"Invalid timing",IF($O374&lt;24,"Same day: under 24 hours",IF($O374&lt;48,"1 day: 24 to under 48 hours",IF($O374&lt;168,"2–6 days: 48 to under 168 hours","7 or more days")))))))</f>
        <v/>
      </c>
      <c r="Q374" s="48">
        <f>IF($A374="","",IF(NOT(ISNUMBER($H374)),"",DATE(YEAR($H374),MONTH($H374),1)))</f>
        <v/>
      </c>
      <c r="R374" s="30">
        <f>IF($A374="","",IF($G374="Canceled",1,0))</f>
        <v/>
      </c>
      <c r="S374" s="30">
        <f>IF($A374="","",IF($G374="No-show",1,0))</f>
        <v/>
      </c>
      <c r="T374" s="30">
        <f>IF($A374="","",IF(AND($G374="Canceled",OR($K374&lt;&gt;"",ISNUMBER($L374))),1,0))</f>
        <v/>
      </c>
      <c r="U374" s="28">
        <f>IF($A374="","",IF(COUNTIF($A$6:$A$505,$A374)&gt;1,"Duplicate Appointment ID",IF($B374="","Clinic is required",IF($G374="","Appointment Status is required",IF(NOT(ISNUMBER($H374)),"Scheduled Start is required",IF(AND($G374="Canceled",$I374=""),"Cancellation Reason is required",IF(AND($G374="Canceled",NOT(ISNUMBER($J374))),"Canceled At is required",IF(AND($G374="Canceled",ISNUMBER($J374),ISNUMBER($H374),$J374&gt;$H374),"Canceled At is after Scheduled Start",IF(AND($G374&lt;&gt;"Canceled",OR($I374&lt;&gt;"",ISNUMBER($J374))),"Cancellation details entered for non-canceled status",IF(AND($K374&lt;&gt;"",NOT(ISNUMBER($L374))),"Rescheduled Start is required",IF(AND(ISNUMBER($L374),$K374=""),"Rescheduled Appointment ID is required",IF(AND($G374="Canceled",$M374=""),"Avoidable Cancellation review is required","")))))))))))</f>
        <v/>
      </c>
    </row>
    <row r="375">
      <c r="A375" s="31" t="n"/>
      <c r="B375" s="31" t="n"/>
      <c r="C375" s="31" t="n"/>
      <c r="D375" s="31" t="n"/>
      <c r="E375" s="31" t="n"/>
      <c r="F375" s="31" t="n"/>
      <c r="G375" s="31" t="n"/>
      <c r="H375" s="49" t="n"/>
      <c r="I375" s="31" t="n"/>
      <c r="J375" s="49" t="n"/>
      <c r="K375" s="31" t="n"/>
      <c r="L375" s="49" t="n"/>
      <c r="M375" s="31" t="n"/>
      <c r="N375" s="33" t="n"/>
      <c r="O375" s="47">
        <f>IF($A375="","",IF(OR($G375&lt;&gt;"Canceled",NOT(ISNUMBER($H375)),NOT(ISNUMBER($J375))),"",($H375-$J375)*24))</f>
        <v/>
      </c>
      <c r="P375" s="28">
        <f>IF($A375="","",IF($G375&lt;&gt;"Canceled","",IF(NOT(ISNUMBER($O375)),"",IF($O375&lt;0,"Invalid timing",IF($O375&lt;24,"Same day: under 24 hours",IF($O375&lt;48,"1 day: 24 to under 48 hours",IF($O375&lt;168,"2–6 days: 48 to under 168 hours","7 or more days")))))))</f>
        <v/>
      </c>
      <c r="Q375" s="48">
        <f>IF($A375="","",IF(NOT(ISNUMBER($H375)),"",DATE(YEAR($H375),MONTH($H375),1)))</f>
        <v/>
      </c>
      <c r="R375" s="30">
        <f>IF($A375="","",IF($G375="Canceled",1,0))</f>
        <v/>
      </c>
      <c r="S375" s="30">
        <f>IF($A375="","",IF($G375="No-show",1,0))</f>
        <v/>
      </c>
      <c r="T375" s="30">
        <f>IF($A375="","",IF(AND($G375="Canceled",OR($K375&lt;&gt;"",ISNUMBER($L375))),1,0))</f>
        <v/>
      </c>
      <c r="U375" s="28">
        <f>IF($A375="","",IF(COUNTIF($A$6:$A$505,$A375)&gt;1,"Duplicate Appointment ID",IF($B375="","Clinic is required",IF($G375="","Appointment Status is required",IF(NOT(ISNUMBER($H375)),"Scheduled Start is required",IF(AND($G375="Canceled",$I375=""),"Cancellation Reason is required",IF(AND($G375="Canceled",NOT(ISNUMBER($J375))),"Canceled At is required",IF(AND($G375="Canceled",ISNUMBER($J375),ISNUMBER($H375),$J375&gt;$H375),"Canceled At is after Scheduled Start",IF(AND($G375&lt;&gt;"Canceled",OR($I375&lt;&gt;"",ISNUMBER($J375))),"Cancellation details entered for non-canceled status",IF(AND($K375&lt;&gt;"",NOT(ISNUMBER($L375))),"Rescheduled Start is required",IF(AND(ISNUMBER($L375),$K375=""),"Rescheduled Appointment ID is required",IF(AND($G375="Canceled",$M375=""),"Avoidable Cancellation review is required","")))))))))))</f>
        <v/>
      </c>
    </row>
    <row r="376">
      <c r="A376" s="24" t="n"/>
      <c r="B376" s="24" t="n"/>
      <c r="C376" s="24" t="n"/>
      <c r="D376" s="24" t="n"/>
      <c r="E376" s="24" t="n"/>
      <c r="F376" s="24" t="n"/>
      <c r="G376" s="24" t="n"/>
      <c r="H376" s="46" t="n"/>
      <c r="I376" s="24" t="n"/>
      <c r="J376" s="46" t="n"/>
      <c r="K376" s="24" t="n"/>
      <c r="L376" s="46" t="n"/>
      <c r="M376" s="24" t="n"/>
      <c r="N376" s="26" t="n"/>
      <c r="O376" s="47">
        <f>IF($A376="","",IF(OR($G376&lt;&gt;"Canceled",NOT(ISNUMBER($H376)),NOT(ISNUMBER($J376))),"",($H376-$J376)*24))</f>
        <v/>
      </c>
      <c r="P376" s="28">
        <f>IF($A376="","",IF($G376&lt;&gt;"Canceled","",IF(NOT(ISNUMBER($O376)),"",IF($O376&lt;0,"Invalid timing",IF($O376&lt;24,"Same day: under 24 hours",IF($O376&lt;48,"1 day: 24 to under 48 hours",IF($O376&lt;168,"2–6 days: 48 to under 168 hours","7 or more days")))))))</f>
        <v/>
      </c>
      <c r="Q376" s="48">
        <f>IF($A376="","",IF(NOT(ISNUMBER($H376)),"",DATE(YEAR($H376),MONTH($H376),1)))</f>
        <v/>
      </c>
      <c r="R376" s="30">
        <f>IF($A376="","",IF($G376="Canceled",1,0))</f>
        <v/>
      </c>
      <c r="S376" s="30">
        <f>IF($A376="","",IF($G376="No-show",1,0))</f>
        <v/>
      </c>
      <c r="T376" s="30">
        <f>IF($A376="","",IF(AND($G376="Canceled",OR($K376&lt;&gt;"",ISNUMBER($L376))),1,0))</f>
        <v/>
      </c>
      <c r="U376" s="28">
        <f>IF($A376="","",IF(COUNTIF($A$6:$A$505,$A376)&gt;1,"Duplicate Appointment ID",IF($B376="","Clinic is required",IF($G376="","Appointment Status is required",IF(NOT(ISNUMBER($H376)),"Scheduled Start is required",IF(AND($G376="Canceled",$I376=""),"Cancellation Reason is required",IF(AND($G376="Canceled",NOT(ISNUMBER($J376))),"Canceled At is required",IF(AND($G376="Canceled",ISNUMBER($J376),ISNUMBER($H376),$J376&gt;$H376),"Canceled At is after Scheduled Start",IF(AND($G376&lt;&gt;"Canceled",OR($I376&lt;&gt;"",ISNUMBER($J376))),"Cancellation details entered for non-canceled status",IF(AND($K376&lt;&gt;"",NOT(ISNUMBER($L376))),"Rescheduled Start is required",IF(AND(ISNUMBER($L376),$K376=""),"Rescheduled Appointment ID is required",IF(AND($G376="Canceled",$M376=""),"Avoidable Cancellation review is required","")))))))))))</f>
        <v/>
      </c>
    </row>
    <row r="377">
      <c r="A377" s="31" t="n"/>
      <c r="B377" s="31" t="n"/>
      <c r="C377" s="31" t="n"/>
      <c r="D377" s="31" t="n"/>
      <c r="E377" s="31" t="n"/>
      <c r="F377" s="31" t="n"/>
      <c r="G377" s="31" t="n"/>
      <c r="H377" s="49" t="n"/>
      <c r="I377" s="31" t="n"/>
      <c r="J377" s="49" t="n"/>
      <c r="K377" s="31" t="n"/>
      <c r="L377" s="49" t="n"/>
      <c r="M377" s="31" t="n"/>
      <c r="N377" s="33" t="n"/>
      <c r="O377" s="47">
        <f>IF($A377="","",IF(OR($G377&lt;&gt;"Canceled",NOT(ISNUMBER($H377)),NOT(ISNUMBER($J377))),"",($H377-$J377)*24))</f>
        <v/>
      </c>
      <c r="P377" s="28">
        <f>IF($A377="","",IF($G377&lt;&gt;"Canceled","",IF(NOT(ISNUMBER($O377)),"",IF($O377&lt;0,"Invalid timing",IF($O377&lt;24,"Same day: under 24 hours",IF($O377&lt;48,"1 day: 24 to under 48 hours",IF($O377&lt;168,"2–6 days: 48 to under 168 hours","7 or more days")))))))</f>
        <v/>
      </c>
      <c r="Q377" s="48">
        <f>IF($A377="","",IF(NOT(ISNUMBER($H377)),"",DATE(YEAR($H377),MONTH($H377),1)))</f>
        <v/>
      </c>
      <c r="R377" s="30">
        <f>IF($A377="","",IF($G377="Canceled",1,0))</f>
        <v/>
      </c>
      <c r="S377" s="30">
        <f>IF($A377="","",IF($G377="No-show",1,0))</f>
        <v/>
      </c>
      <c r="T377" s="30">
        <f>IF($A377="","",IF(AND($G377="Canceled",OR($K377&lt;&gt;"",ISNUMBER($L377))),1,0))</f>
        <v/>
      </c>
      <c r="U377" s="28">
        <f>IF($A377="","",IF(COUNTIF($A$6:$A$505,$A377)&gt;1,"Duplicate Appointment ID",IF($B377="","Clinic is required",IF($G377="","Appointment Status is required",IF(NOT(ISNUMBER($H377)),"Scheduled Start is required",IF(AND($G377="Canceled",$I377=""),"Cancellation Reason is required",IF(AND($G377="Canceled",NOT(ISNUMBER($J377))),"Canceled At is required",IF(AND($G377="Canceled",ISNUMBER($J377),ISNUMBER($H377),$J377&gt;$H377),"Canceled At is after Scheduled Start",IF(AND($G377&lt;&gt;"Canceled",OR($I377&lt;&gt;"",ISNUMBER($J377))),"Cancellation details entered for non-canceled status",IF(AND($K377&lt;&gt;"",NOT(ISNUMBER($L377))),"Rescheduled Start is required",IF(AND(ISNUMBER($L377),$K377=""),"Rescheduled Appointment ID is required",IF(AND($G377="Canceled",$M377=""),"Avoidable Cancellation review is required","")))))))))))</f>
        <v/>
      </c>
    </row>
    <row r="378">
      <c r="A378" s="24" t="n"/>
      <c r="B378" s="24" t="n"/>
      <c r="C378" s="24" t="n"/>
      <c r="D378" s="24" t="n"/>
      <c r="E378" s="24" t="n"/>
      <c r="F378" s="24" t="n"/>
      <c r="G378" s="24" t="n"/>
      <c r="H378" s="46" t="n"/>
      <c r="I378" s="24" t="n"/>
      <c r="J378" s="46" t="n"/>
      <c r="K378" s="24" t="n"/>
      <c r="L378" s="46" t="n"/>
      <c r="M378" s="24" t="n"/>
      <c r="N378" s="26" t="n"/>
      <c r="O378" s="47">
        <f>IF($A378="","",IF(OR($G378&lt;&gt;"Canceled",NOT(ISNUMBER($H378)),NOT(ISNUMBER($J378))),"",($H378-$J378)*24))</f>
        <v/>
      </c>
      <c r="P378" s="28">
        <f>IF($A378="","",IF($G378&lt;&gt;"Canceled","",IF(NOT(ISNUMBER($O378)),"",IF($O378&lt;0,"Invalid timing",IF($O378&lt;24,"Same day: under 24 hours",IF($O378&lt;48,"1 day: 24 to under 48 hours",IF($O378&lt;168,"2–6 days: 48 to under 168 hours","7 or more days")))))))</f>
        <v/>
      </c>
      <c r="Q378" s="48">
        <f>IF($A378="","",IF(NOT(ISNUMBER($H378)),"",DATE(YEAR($H378),MONTH($H378),1)))</f>
        <v/>
      </c>
      <c r="R378" s="30">
        <f>IF($A378="","",IF($G378="Canceled",1,0))</f>
        <v/>
      </c>
      <c r="S378" s="30">
        <f>IF($A378="","",IF($G378="No-show",1,0))</f>
        <v/>
      </c>
      <c r="T378" s="30">
        <f>IF($A378="","",IF(AND($G378="Canceled",OR($K378&lt;&gt;"",ISNUMBER($L378))),1,0))</f>
        <v/>
      </c>
      <c r="U378" s="28">
        <f>IF($A378="","",IF(COUNTIF($A$6:$A$505,$A378)&gt;1,"Duplicate Appointment ID",IF($B378="","Clinic is required",IF($G378="","Appointment Status is required",IF(NOT(ISNUMBER($H378)),"Scheduled Start is required",IF(AND($G378="Canceled",$I378=""),"Cancellation Reason is required",IF(AND($G378="Canceled",NOT(ISNUMBER($J378))),"Canceled At is required",IF(AND($G378="Canceled",ISNUMBER($J378),ISNUMBER($H378),$J378&gt;$H378),"Canceled At is after Scheduled Start",IF(AND($G378&lt;&gt;"Canceled",OR($I378&lt;&gt;"",ISNUMBER($J378))),"Cancellation details entered for non-canceled status",IF(AND($K378&lt;&gt;"",NOT(ISNUMBER($L378))),"Rescheduled Start is required",IF(AND(ISNUMBER($L378),$K378=""),"Rescheduled Appointment ID is required",IF(AND($G378="Canceled",$M378=""),"Avoidable Cancellation review is required","")))))))))))</f>
        <v/>
      </c>
    </row>
    <row r="379">
      <c r="A379" s="31" t="n"/>
      <c r="B379" s="31" t="n"/>
      <c r="C379" s="31" t="n"/>
      <c r="D379" s="31" t="n"/>
      <c r="E379" s="31" t="n"/>
      <c r="F379" s="31" t="n"/>
      <c r="G379" s="31" t="n"/>
      <c r="H379" s="49" t="n"/>
      <c r="I379" s="31" t="n"/>
      <c r="J379" s="49" t="n"/>
      <c r="K379" s="31" t="n"/>
      <c r="L379" s="49" t="n"/>
      <c r="M379" s="31" t="n"/>
      <c r="N379" s="33" t="n"/>
      <c r="O379" s="47">
        <f>IF($A379="","",IF(OR($G379&lt;&gt;"Canceled",NOT(ISNUMBER($H379)),NOT(ISNUMBER($J379))),"",($H379-$J379)*24))</f>
        <v/>
      </c>
      <c r="P379" s="28">
        <f>IF($A379="","",IF($G379&lt;&gt;"Canceled","",IF(NOT(ISNUMBER($O379)),"",IF($O379&lt;0,"Invalid timing",IF($O379&lt;24,"Same day: under 24 hours",IF($O379&lt;48,"1 day: 24 to under 48 hours",IF($O379&lt;168,"2–6 days: 48 to under 168 hours","7 or more days")))))))</f>
        <v/>
      </c>
      <c r="Q379" s="48">
        <f>IF($A379="","",IF(NOT(ISNUMBER($H379)),"",DATE(YEAR($H379),MONTH($H379),1)))</f>
        <v/>
      </c>
      <c r="R379" s="30">
        <f>IF($A379="","",IF($G379="Canceled",1,0))</f>
        <v/>
      </c>
      <c r="S379" s="30">
        <f>IF($A379="","",IF($G379="No-show",1,0))</f>
        <v/>
      </c>
      <c r="T379" s="30">
        <f>IF($A379="","",IF(AND($G379="Canceled",OR($K379&lt;&gt;"",ISNUMBER($L379))),1,0))</f>
        <v/>
      </c>
      <c r="U379" s="28">
        <f>IF($A379="","",IF(COUNTIF($A$6:$A$505,$A379)&gt;1,"Duplicate Appointment ID",IF($B379="","Clinic is required",IF($G379="","Appointment Status is required",IF(NOT(ISNUMBER($H379)),"Scheduled Start is required",IF(AND($G379="Canceled",$I379=""),"Cancellation Reason is required",IF(AND($G379="Canceled",NOT(ISNUMBER($J379))),"Canceled At is required",IF(AND($G379="Canceled",ISNUMBER($J379),ISNUMBER($H379),$J379&gt;$H379),"Canceled At is after Scheduled Start",IF(AND($G379&lt;&gt;"Canceled",OR($I379&lt;&gt;"",ISNUMBER($J379))),"Cancellation details entered for non-canceled status",IF(AND($K379&lt;&gt;"",NOT(ISNUMBER($L379))),"Rescheduled Start is required",IF(AND(ISNUMBER($L379),$K379=""),"Rescheduled Appointment ID is required",IF(AND($G379="Canceled",$M379=""),"Avoidable Cancellation review is required","")))))))))))</f>
        <v/>
      </c>
    </row>
    <row r="380">
      <c r="A380" s="24" t="n"/>
      <c r="B380" s="24" t="n"/>
      <c r="C380" s="24" t="n"/>
      <c r="D380" s="24" t="n"/>
      <c r="E380" s="24" t="n"/>
      <c r="F380" s="24" t="n"/>
      <c r="G380" s="24" t="n"/>
      <c r="H380" s="46" t="n"/>
      <c r="I380" s="24" t="n"/>
      <c r="J380" s="46" t="n"/>
      <c r="K380" s="24" t="n"/>
      <c r="L380" s="46" t="n"/>
      <c r="M380" s="24" t="n"/>
      <c r="N380" s="26" t="n"/>
      <c r="O380" s="47">
        <f>IF($A380="","",IF(OR($G380&lt;&gt;"Canceled",NOT(ISNUMBER($H380)),NOT(ISNUMBER($J380))),"",($H380-$J380)*24))</f>
        <v/>
      </c>
      <c r="P380" s="28">
        <f>IF($A380="","",IF($G380&lt;&gt;"Canceled","",IF(NOT(ISNUMBER($O380)),"",IF($O380&lt;0,"Invalid timing",IF($O380&lt;24,"Same day: under 24 hours",IF($O380&lt;48,"1 day: 24 to under 48 hours",IF($O380&lt;168,"2–6 days: 48 to under 168 hours","7 or more days")))))))</f>
        <v/>
      </c>
      <c r="Q380" s="48">
        <f>IF($A380="","",IF(NOT(ISNUMBER($H380)),"",DATE(YEAR($H380),MONTH($H380),1)))</f>
        <v/>
      </c>
      <c r="R380" s="30">
        <f>IF($A380="","",IF($G380="Canceled",1,0))</f>
        <v/>
      </c>
      <c r="S380" s="30">
        <f>IF($A380="","",IF($G380="No-show",1,0))</f>
        <v/>
      </c>
      <c r="T380" s="30">
        <f>IF($A380="","",IF(AND($G380="Canceled",OR($K380&lt;&gt;"",ISNUMBER($L380))),1,0))</f>
        <v/>
      </c>
      <c r="U380" s="28">
        <f>IF($A380="","",IF(COUNTIF($A$6:$A$505,$A380)&gt;1,"Duplicate Appointment ID",IF($B380="","Clinic is required",IF($G380="","Appointment Status is required",IF(NOT(ISNUMBER($H380)),"Scheduled Start is required",IF(AND($G380="Canceled",$I380=""),"Cancellation Reason is required",IF(AND($G380="Canceled",NOT(ISNUMBER($J380))),"Canceled At is required",IF(AND($G380="Canceled",ISNUMBER($J380),ISNUMBER($H380),$J380&gt;$H380),"Canceled At is after Scheduled Start",IF(AND($G380&lt;&gt;"Canceled",OR($I380&lt;&gt;"",ISNUMBER($J380))),"Cancellation details entered for non-canceled status",IF(AND($K380&lt;&gt;"",NOT(ISNUMBER($L380))),"Rescheduled Start is required",IF(AND(ISNUMBER($L380),$K380=""),"Rescheduled Appointment ID is required",IF(AND($G380="Canceled",$M380=""),"Avoidable Cancellation review is required","")))))))))))</f>
        <v/>
      </c>
    </row>
    <row r="381">
      <c r="A381" s="31" t="n"/>
      <c r="B381" s="31" t="n"/>
      <c r="C381" s="31" t="n"/>
      <c r="D381" s="31" t="n"/>
      <c r="E381" s="31" t="n"/>
      <c r="F381" s="31" t="n"/>
      <c r="G381" s="31" t="n"/>
      <c r="H381" s="49" t="n"/>
      <c r="I381" s="31" t="n"/>
      <c r="J381" s="49" t="n"/>
      <c r="K381" s="31" t="n"/>
      <c r="L381" s="49" t="n"/>
      <c r="M381" s="31" t="n"/>
      <c r="N381" s="33" t="n"/>
      <c r="O381" s="47">
        <f>IF($A381="","",IF(OR($G381&lt;&gt;"Canceled",NOT(ISNUMBER($H381)),NOT(ISNUMBER($J381))),"",($H381-$J381)*24))</f>
        <v/>
      </c>
      <c r="P381" s="28">
        <f>IF($A381="","",IF($G381&lt;&gt;"Canceled","",IF(NOT(ISNUMBER($O381)),"",IF($O381&lt;0,"Invalid timing",IF($O381&lt;24,"Same day: under 24 hours",IF($O381&lt;48,"1 day: 24 to under 48 hours",IF($O381&lt;168,"2–6 days: 48 to under 168 hours","7 or more days")))))))</f>
        <v/>
      </c>
      <c r="Q381" s="48">
        <f>IF($A381="","",IF(NOT(ISNUMBER($H381)),"",DATE(YEAR($H381),MONTH($H381),1)))</f>
        <v/>
      </c>
      <c r="R381" s="30">
        <f>IF($A381="","",IF($G381="Canceled",1,0))</f>
        <v/>
      </c>
      <c r="S381" s="30">
        <f>IF($A381="","",IF($G381="No-show",1,0))</f>
        <v/>
      </c>
      <c r="T381" s="30">
        <f>IF($A381="","",IF(AND($G381="Canceled",OR($K381&lt;&gt;"",ISNUMBER($L381))),1,0))</f>
        <v/>
      </c>
      <c r="U381" s="28">
        <f>IF($A381="","",IF(COUNTIF($A$6:$A$505,$A381)&gt;1,"Duplicate Appointment ID",IF($B381="","Clinic is required",IF($G381="","Appointment Status is required",IF(NOT(ISNUMBER($H381)),"Scheduled Start is required",IF(AND($G381="Canceled",$I381=""),"Cancellation Reason is required",IF(AND($G381="Canceled",NOT(ISNUMBER($J381))),"Canceled At is required",IF(AND($G381="Canceled",ISNUMBER($J381),ISNUMBER($H381),$J381&gt;$H381),"Canceled At is after Scheduled Start",IF(AND($G381&lt;&gt;"Canceled",OR($I381&lt;&gt;"",ISNUMBER($J381))),"Cancellation details entered for non-canceled status",IF(AND($K381&lt;&gt;"",NOT(ISNUMBER($L381))),"Rescheduled Start is required",IF(AND(ISNUMBER($L381),$K381=""),"Rescheduled Appointment ID is required",IF(AND($G381="Canceled",$M381=""),"Avoidable Cancellation review is required","")))))))))))</f>
        <v/>
      </c>
    </row>
    <row r="382">
      <c r="A382" s="24" t="n"/>
      <c r="B382" s="24" t="n"/>
      <c r="C382" s="24" t="n"/>
      <c r="D382" s="24" t="n"/>
      <c r="E382" s="24" t="n"/>
      <c r="F382" s="24" t="n"/>
      <c r="G382" s="24" t="n"/>
      <c r="H382" s="46" t="n"/>
      <c r="I382" s="24" t="n"/>
      <c r="J382" s="46" t="n"/>
      <c r="K382" s="24" t="n"/>
      <c r="L382" s="46" t="n"/>
      <c r="M382" s="24" t="n"/>
      <c r="N382" s="26" t="n"/>
      <c r="O382" s="47">
        <f>IF($A382="","",IF(OR($G382&lt;&gt;"Canceled",NOT(ISNUMBER($H382)),NOT(ISNUMBER($J382))),"",($H382-$J382)*24))</f>
        <v/>
      </c>
      <c r="P382" s="28">
        <f>IF($A382="","",IF($G382&lt;&gt;"Canceled","",IF(NOT(ISNUMBER($O382)),"",IF($O382&lt;0,"Invalid timing",IF($O382&lt;24,"Same day: under 24 hours",IF($O382&lt;48,"1 day: 24 to under 48 hours",IF($O382&lt;168,"2–6 days: 48 to under 168 hours","7 or more days")))))))</f>
        <v/>
      </c>
      <c r="Q382" s="48">
        <f>IF($A382="","",IF(NOT(ISNUMBER($H382)),"",DATE(YEAR($H382),MONTH($H382),1)))</f>
        <v/>
      </c>
      <c r="R382" s="30">
        <f>IF($A382="","",IF($G382="Canceled",1,0))</f>
        <v/>
      </c>
      <c r="S382" s="30">
        <f>IF($A382="","",IF($G382="No-show",1,0))</f>
        <v/>
      </c>
      <c r="T382" s="30">
        <f>IF($A382="","",IF(AND($G382="Canceled",OR($K382&lt;&gt;"",ISNUMBER($L382))),1,0))</f>
        <v/>
      </c>
      <c r="U382" s="28">
        <f>IF($A382="","",IF(COUNTIF($A$6:$A$505,$A382)&gt;1,"Duplicate Appointment ID",IF($B382="","Clinic is required",IF($G382="","Appointment Status is required",IF(NOT(ISNUMBER($H382)),"Scheduled Start is required",IF(AND($G382="Canceled",$I382=""),"Cancellation Reason is required",IF(AND($G382="Canceled",NOT(ISNUMBER($J382))),"Canceled At is required",IF(AND($G382="Canceled",ISNUMBER($J382),ISNUMBER($H382),$J382&gt;$H382),"Canceled At is after Scheduled Start",IF(AND($G382&lt;&gt;"Canceled",OR($I382&lt;&gt;"",ISNUMBER($J382))),"Cancellation details entered for non-canceled status",IF(AND($K382&lt;&gt;"",NOT(ISNUMBER($L382))),"Rescheduled Start is required",IF(AND(ISNUMBER($L382),$K382=""),"Rescheduled Appointment ID is required",IF(AND($G382="Canceled",$M382=""),"Avoidable Cancellation review is required","")))))))))))</f>
        <v/>
      </c>
    </row>
    <row r="383">
      <c r="A383" s="31" t="n"/>
      <c r="B383" s="31" t="n"/>
      <c r="C383" s="31" t="n"/>
      <c r="D383" s="31" t="n"/>
      <c r="E383" s="31" t="n"/>
      <c r="F383" s="31" t="n"/>
      <c r="G383" s="31" t="n"/>
      <c r="H383" s="49" t="n"/>
      <c r="I383" s="31" t="n"/>
      <c r="J383" s="49" t="n"/>
      <c r="K383" s="31" t="n"/>
      <c r="L383" s="49" t="n"/>
      <c r="M383" s="31" t="n"/>
      <c r="N383" s="33" t="n"/>
      <c r="O383" s="47">
        <f>IF($A383="","",IF(OR($G383&lt;&gt;"Canceled",NOT(ISNUMBER($H383)),NOT(ISNUMBER($J383))),"",($H383-$J383)*24))</f>
        <v/>
      </c>
      <c r="P383" s="28">
        <f>IF($A383="","",IF($G383&lt;&gt;"Canceled","",IF(NOT(ISNUMBER($O383)),"",IF($O383&lt;0,"Invalid timing",IF($O383&lt;24,"Same day: under 24 hours",IF($O383&lt;48,"1 day: 24 to under 48 hours",IF($O383&lt;168,"2–6 days: 48 to under 168 hours","7 or more days")))))))</f>
        <v/>
      </c>
      <c r="Q383" s="48">
        <f>IF($A383="","",IF(NOT(ISNUMBER($H383)),"",DATE(YEAR($H383),MONTH($H383),1)))</f>
        <v/>
      </c>
      <c r="R383" s="30">
        <f>IF($A383="","",IF($G383="Canceled",1,0))</f>
        <v/>
      </c>
      <c r="S383" s="30">
        <f>IF($A383="","",IF($G383="No-show",1,0))</f>
        <v/>
      </c>
      <c r="T383" s="30">
        <f>IF($A383="","",IF(AND($G383="Canceled",OR($K383&lt;&gt;"",ISNUMBER($L383))),1,0))</f>
        <v/>
      </c>
      <c r="U383" s="28">
        <f>IF($A383="","",IF(COUNTIF($A$6:$A$505,$A383)&gt;1,"Duplicate Appointment ID",IF($B383="","Clinic is required",IF($G383="","Appointment Status is required",IF(NOT(ISNUMBER($H383)),"Scheduled Start is required",IF(AND($G383="Canceled",$I383=""),"Cancellation Reason is required",IF(AND($G383="Canceled",NOT(ISNUMBER($J383))),"Canceled At is required",IF(AND($G383="Canceled",ISNUMBER($J383),ISNUMBER($H383),$J383&gt;$H383),"Canceled At is after Scheduled Start",IF(AND($G383&lt;&gt;"Canceled",OR($I383&lt;&gt;"",ISNUMBER($J383))),"Cancellation details entered for non-canceled status",IF(AND($K383&lt;&gt;"",NOT(ISNUMBER($L383))),"Rescheduled Start is required",IF(AND(ISNUMBER($L383),$K383=""),"Rescheduled Appointment ID is required",IF(AND($G383="Canceled",$M383=""),"Avoidable Cancellation review is required","")))))))))))</f>
        <v/>
      </c>
    </row>
    <row r="384">
      <c r="A384" s="24" t="n"/>
      <c r="B384" s="24" t="n"/>
      <c r="C384" s="24" t="n"/>
      <c r="D384" s="24" t="n"/>
      <c r="E384" s="24" t="n"/>
      <c r="F384" s="24" t="n"/>
      <c r="G384" s="24" t="n"/>
      <c r="H384" s="46" t="n"/>
      <c r="I384" s="24" t="n"/>
      <c r="J384" s="46" t="n"/>
      <c r="K384" s="24" t="n"/>
      <c r="L384" s="46" t="n"/>
      <c r="M384" s="24" t="n"/>
      <c r="N384" s="26" t="n"/>
      <c r="O384" s="47">
        <f>IF($A384="","",IF(OR($G384&lt;&gt;"Canceled",NOT(ISNUMBER($H384)),NOT(ISNUMBER($J384))),"",($H384-$J384)*24))</f>
        <v/>
      </c>
      <c r="P384" s="28">
        <f>IF($A384="","",IF($G384&lt;&gt;"Canceled","",IF(NOT(ISNUMBER($O384)),"",IF($O384&lt;0,"Invalid timing",IF($O384&lt;24,"Same day: under 24 hours",IF($O384&lt;48,"1 day: 24 to under 48 hours",IF($O384&lt;168,"2–6 days: 48 to under 168 hours","7 or more days")))))))</f>
        <v/>
      </c>
      <c r="Q384" s="48">
        <f>IF($A384="","",IF(NOT(ISNUMBER($H384)),"",DATE(YEAR($H384),MONTH($H384),1)))</f>
        <v/>
      </c>
      <c r="R384" s="30">
        <f>IF($A384="","",IF($G384="Canceled",1,0))</f>
        <v/>
      </c>
      <c r="S384" s="30">
        <f>IF($A384="","",IF($G384="No-show",1,0))</f>
        <v/>
      </c>
      <c r="T384" s="30">
        <f>IF($A384="","",IF(AND($G384="Canceled",OR($K384&lt;&gt;"",ISNUMBER($L384))),1,0))</f>
        <v/>
      </c>
      <c r="U384" s="28">
        <f>IF($A384="","",IF(COUNTIF($A$6:$A$505,$A384)&gt;1,"Duplicate Appointment ID",IF($B384="","Clinic is required",IF($G384="","Appointment Status is required",IF(NOT(ISNUMBER($H384)),"Scheduled Start is required",IF(AND($G384="Canceled",$I384=""),"Cancellation Reason is required",IF(AND($G384="Canceled",NOT(ISNUMBER($J384))),"Canceled At is required",IF(AND($G384="Canceled",ISNUMBER($J384),ISNUMBER($H384),$J384&gt;$H384),"Canceled At is after Scheduled Start",IF(AND($G384&lt;&gt;"Canceled",OR($I384&lt;&gt;"",ISNUMBER($J384))),"Cancellation details entered for non-canceled status",IF(AND($K384&lt;&gt;"",NOT(ISNUMBER($L384))),"Rescheduled Start is required",IF(AND(ISNUMBER($L384),$K384=""),"Rescheduled Appointment ID is required",IF(AND($G384="Canceled",$M384=""),"Avoidable Cancellation review is required","")))))))))))</f>
        <v/>
      </c>
    </row>
    <row r="385">
      <c r="A385" s="31" t="n"/>
      <c r="B385" s="31" t="n"/>
      <c r="C385" s="31" t="n"/>
      <c r="D385" s="31" t="n"/>
      <c r="E385" s="31" t="n"/>
      <c r="F385" s="31" t="n"/>
      <c r="G385" s="31" t="n"/>
      <c r="H385" s="49" t="n"/>
      <c r="I385" s="31" t="n"/>
      <c r="J385" s="49" t="n"/>
      <c r="K385" s="31" t="n"/>
      <c r="L385" s="49" t="n"/>
      <c r="M385" s="31" t="n"/>
      <c r="N385" s="33" t="n"/>
      <c r="O385" s="47">
        <f>IF($A385="","",IF(OR($G385&lt;&gt;"Canceled",NOT(ISNUMBER($H385)),NOT(ISNUMBER($J385))),"",($H385-$J385)*24))</f>
        <v/>
      </c>
      <c r="P385" s="28">
        <f>IF($A385="","",IF($G385&lt;&gt;"Canceled","",IF(NOT(ISNUMBER($O385)),"",IF($O385&lt;0,"Invalid timing",IF($O385&lt;24,"Same day: under 24 hours",IF($O385&lt;48,"1 day: 24 to under 48 hours",IF($O385&lt;168,"2–6 days: 48 to under 168 hours","7 or more days")))))))</f>
        <v/>
      </c>
      <c r="Q385" s="48">
        <f>IF($A385="","",IF(NOT(ISNUMBER($H385)),"",DATE(YEAR($H385),MONTH($H385),1)))</f>
        <v/>
      </c>
      <c r="R385" s="30">
        <f>IF($A385="","",IF($G385="Canceled",1,0))</f>
        <v/>
      </c>
      <c r="S385" s="30">
        <f>IF($A385="","",IF($G385="No-show",1,0))</f>
        <v/>
      </c>
      <c r="T385" s="30">
        <f>IF($A385="","",IF(AND($G385="Canceled",OR($K385&lt;&gt;"",ISNUMBER($L385))),1,0))</f>
        <v/>
      </c>
      <c r="U385" s="28">
        <f>IF($A385="","",IF(COUNTIF($A$6:$A$505,$A385)&gt;1,"Duplicate Appointment ID",IF($B385="","Clinic is required",IF($G385="","Appointment Status is required",IF(NOT(ISNUMBER($H385)),"Scheduled Start is required",IF(AND($G385="Canceled",$I385=""),"Cancellation Reason is required",IF(AND($G385="Canceled",NOT(ISNUMBER($J385))),"Canceled At is required",IF(AND($G385="Canceled",ISNUMBER($J385),ISNUMBER($H385),$J385&gt;$H385),"Canceled At is after Scheduled Start",IF(AND($G385&lt;&gt;"Canceled",OR($I385&lt;&gt;"",ISNUMBER($J385))),"Cancellation details entered for non-canceled status",IF(AND($K385&lt;&gt;"",NOT(ISNUMBER($L385))),"Rescheduled Start is required",IF(AND(ISNUMBER($L385),$K385=""),"Rescheduled Appointment ID is required",IF(AND($G385="Canceled",$M385=""),"Avoidable Cancellation review is required","")))))))))))</f>
        <v/>
      </c>
    </row>
    <row r="386">
      <c r="A386" s="24" t="n"/>
      <c r="B386" s="24" t="n"/>
      <c r="C386" s="24" t="n"/>
      <c r="D386" s="24" t="n"/>
      <c r="E386" s="24" t="n"/>
      <c r="F386" s="24" t="n"/>
      <c r="G386" s="24" t="n"/>
      <c r="H386" s="46" t="n"/>
      <c r="I386" s="24" t="n"/>
      <c r="J386" s="46" t="n"/>
      <c r="K386" s="24" t="n"/>
      <c r="L386" s="46" t="n"/>
      <c r="M386" s="24" t="n"/>
      <c r="N386" s="26" t="n"/>
      <c r="O386" s="47">
        <f>IF($A386="","",IF(OR($G386&lt;&gt;"Canceled",NOT(ISNUMBER($H386)),NOT(ISNUMBER($J386))),"",($H386-$J386)*24))</f>
        <v/>
      </c>
      <c r="P386" s="28">
        <f>IF($A386="","",IF($G386&lt;&gt;"Canceled","",IF(NOT(ISNUMBER($O386)),"",IF($O386&lt;0,"Invalid timing",IF($O386&lt;24,"Same day: under 24 hours",IF($O386&lt;48,"1 day: 24 to under 48 hours",IF($O386&lt;168,"2–6 days: 48 to under 168 hours","7 or more days")))))))</f>
        <v/>
      </c>
      <c r="Q386" s="48">
        <f>IF($A386="","",IF(NOT(ISNUMBER($H386)),"",DATE(YEAR($H386),MONTH($H386),1)))</f>
        <v/>
      </c>
      <c r="R386" s="30">
        <f>IF($A386="","",IF($G386="Canceled",1,0))</f>
        <v/>
      </c>
      <c r="S386" s="30">
        <f>IF($A386="","",IF($G386="No-show",1,0))</f>
        <v/>
      </c>
      <c r="T386" s="30">
        <f>IF($A386="","",IF(AND($G386="Canceled",OR($K386&lt;&gt;"",ISNUMBER($L386))),1,0))</f>
        <v/>
      </c>
      <c r="U386" s="28">
        <f>IF($A386="","",IF(COUNTIF($A$6:$A$505,$A386)&gt;1,"Duplicate Appointment ID",IF($B386="","Clinic is required",IF($G386="","Appointment Status is required",IF(NOT(ISNUMBER($H386)),"Scheduled Start is required",IF(AND($G386="Canceled",$I386=""),"Cancellation Reason is required",IF(AND($G386="Canceled",NOT(ISNUMBER($J386))),"Canceled At is required",IF(AND($G386="Canceled",ISNUMBER($J386),ISNUMBER($H386),$J386&gt;$H386),"Canceled At is after Scheduled Start",IF(AND($G386&lt;&gt;"Canceled",OR($I386&lt;&gt;"",ISNUMBER($J386))),"Cancellation details entered for non-canceled status",IF(AND($K386&lt;&gt;"",NOT(ISNUMBER($L386))),"Rescheduled Start is required",IF(AND(ISNUMBER($L386),$K386=""),"Rescheduled Appointment ID is required",IF(AND($G386="Canceled",$M386=""),"Avoidable Cancellation review is required","")))))))))))</f>
        <v/>
      </c>
    </row>
    <row r="387">
      <c r="A387" s="31" t="n"/>
      <c r="B387" s="31" t="n"/>
      <c r="C387" s="31" t="n"/>
      <c r="D387" s="31" t="n"/>
      <c r="E387" s="31" t="n"/>
      <c r="F387" s="31" t="n"/>
      <c r="G387" s="31" t="n"/>
      <c r="H387" s="49" t="n"/>
      <c r="I387" s="31" t="n"/>
      <c r="J387" s="49" t="n"/>
      <c r="K387" s="31" t="n"/>
      <c r="L387" s="49" t="n"/>
      <c r="M387" s="31" t="n"/>
      <c r="N387" s="33" t="n"/>
      <c r="O387" s="47">
        <f>IF($A387="","",IF(OR($G387&lt;&gt;"Canceled",NOT(ISNUMBER($H387)),NOT(ISNUMBER($J387))),"",($H387-$J387)*24))</f>
        <v/>
      </c>
      <c r="P387" s="28">
        <f>IF($A387="","",IF($G387&lt;&gt;"Canceled","",IF(NOT(ISNUMBER($O387)),"",IF($O387&lt;0,"Invalid timing",IF($O387&lt;24,"Same day: under 24 hours",IF($O387&lt;48,"1 day: 24 to under 48 hours",IF($O387&lt;168,"2–6 days: 48 to under 168 hours","7 or more days")))))))</f>
        <v/>
      </c>
      <c r="Q387" s="48">
        <f>IF($A387="","",IF(NOT(ISNUMBER($H387)),"",DATE(YEAR($H387),MONTH($H387),1)))</f>
        <v/>
      </c>
      <c r="R387" s="30">
        <f>IF($A387="","",IF($G387="Canceled",1,0))</f>
        <v/>
      </c>
      <c r="S387" s="30">
        <f>IF($A387="","",IF($G387="No-show",1,0))</f>
        <v/>
      </c>
      <c r="T387" s="30">
        <f>IF($A387="","",IF(AND($G387="Canceled",OR($K387&lt;&gt;"",ISNUMBER($L387))),1,0))</f>
        <v/>
      </c>
      <c r="U387" s="28">
        <f>IF($A387="","",IF(COUNTIF($A$6:$A$505,$A387)&gt;1,"Duplicate Appointment ID",IF($B387="","Clinic is required",IF($G387="","Appointment Status is required",IF(NOT(ISNUMBER($H387)),"Scheduled Start is required",IF(AND($G387="Canceled",$I387=""),"Cancellation Reason is required",IF(AND($G387="Canceled",NOT(ISNUMBER($J387))),"Canceled At is required",IF(AND($G387="Canceled",ISNUMBER($J387),ISNUMBER($H387),$J387&gt;$H387),"Canceled At is after Scheduled Start",IF(AND($G387&lt;&gt;"Canceled",OR($I387&lt;&gt;"",ISNUMBER($J387))),"Cancellation details entered for non-canceled status",IF(AND($K387&lt;&gt;"",NOT(ISNUMBER($L387))),"Rescheduled Start is required",IF(AND(ISNUMBER($L387),$K387=""),"Rescheduled Appointment ID is required",IF(AND($G387="Canceled",$M387=""),"Avoidable Cancellation review is required","")))))))))))</f>
        <v/>
      </c>
    </row>
    <row r="388">
      <c r="A388" s="24" t="n"/>
      <c r="B388" s="24" t="n"/>
      <c r="C388" s="24" t="n"/>
      <c r="D388" s="24" t="n"/>
      <c r="E388" s="24" t="n"/>
      <c r="F388" s="24" t="n"/>
      <c r="G388" s="24" t="n"/>
      <c r="H388" s="46" t="n"/>
      <c r="I388" s="24" t="n"/>
      <c r="J388" s="46" t="n"/>
      <c r="K388" s="24" t="n"/>
      <c r="L388" s="46" t="n"/>
      <c r="M388" s="24" t="n"/>
      <c r="N388" s="26" t="n"/>
      <c r="O388" s="47">
        <f>IF($A388="","",IF(OR($G388&lt;&gt;"Canceled",NOT(ISNUMBER($H388)),NOT(ISNUMBER($J388))),"",($H388-$J388)*24))</f>
        <v/>
      </c>
      <c r="P388" s="28">
        <f>IF($A388="","",IF($G388&lt;&gt;"Canceled","",IF(NOT(ISNUMBER($O388)),"",IF($O388&lt;0,"Invalid timing",IF($O388&lt;24,"Same day: under 24 hours",IF($O388&lt;48,"1 day: 24 to under 48 hours",IF($O388&lt;168,"2–6 days: 48 to under 168 hours","7 or more days")))))))</f>
        <v/>
      </c>
      <c r="Q388" s="48">
        <f>IF($A388="","",IF(NOT(ISNUMBER($H388)),"",DATE(YEAR($H388),MONTH($H388),1)))</f>
        <v/>
      </c>
      <c r="R388" s="30">
        <f>IF($A388="","",IF($G388="Canceled",1,0))</f>
        <v/>
      </c>
      <c r="S388" s="30">
        <f>IF($A388="","",IF($G388="No-show",1,0))</f>
        <v/>
      </c>
      <c r="T388" s="30">
        <f>IF($A388="","",IF(AND($G388="Canceled",OR($K388&lt;&gt;"",ISNUMBER($L388))),1,0))</f>
        <v/>
      </c>
      <c r="U388" s="28">
        <f>IF($A388="","",IF(COUNTIF($A$6:$A$505,$A388)&gt;1,"Duplicate Appointment ID",IF($B388="","Clinic is required",IF($G388="","Appointment Status is required",IF(NOT(ISNUMBER($H388)),"Scheduled Start is required",IF(AND($G388="Canceled",$I388=""),"Cancellation Reason is required",IF(AND($G388="Canceled",NOT(ISNUMBER($J388))),"Canceled At is required",IF(AND($G388="Canceled",ISNUMBER($J388),ISNUMBER($H388),$J388&gt;$H388),"Canceled At is after Scheduled Start",IF(AND($G388&lt;&gt;"Canceled",OR($I388&lt;&gt;"",ISNUMBER($J388))),"Cancellation details entered for non-canceled status",IF(AND($K388&lt;&gt;"",NOT(ISNUMBER($L388))),"Rescheduled Start is required",IF(AND(ISNUMBER($L388),$K388=""),"Rescheduled Appointment ID is required",IF(AND($G388="Canceled",$M388=""),"Avoidable Cancellation review is required","")))))))))))</f>
        <v/>
      </c>
    </row>
    <row r="389">
      <c r="A389" s="31" t="n"/>
      <c r="B389" s="31" t="n"/>
      <c r="C389" s="31" t="n"/>
      <c r="D389" s="31" t="n"/>
      <c r="E389" s="31" t="n"/>
      <c r="F389" s="31" t="n"/>
      <c r="G389" s="31" t="n"/>
      <c r="H389" s="49" t="n"/>
      <c r="I389" s="31" t="n"/>
      <c r="J389" s="49" t="n"/>
      <c r="K389" s="31" t="n"/>
      <c r="L389" s="49" t="n"/>
      <c r="M389" s="31" t="n"/>
      <c r="N389" s="33" t="n"/>
      <c r="O389" s="47">
        <f>IF($A389="","",IF(OR($G389&lt;&gt;"Canceled",NOT(ISNUMBER($H389)),NOT(ISNUMBER($J389))),"",($H389-$J389)*24))</f>
        <v/>
      </c>
      <c r="P389" s="28">
        <f>IF($A389="","",IF($G389&lt;&gt;"Canceled","",IF(NOT(ISNUMBER($O389)),"",IF($O389&lt;0,"Invalid timing",IF($O389&lt;24,"Same day: under 24 hours",IF($O389&lt;48,"1 day: 24 to under 48 hours",IF($O389&lt;168,"2–6 days: 48 to under 168 hours","7 or more days")))))))</f>
        <v/>
      </c>
      <c r="Q389" s="48">
        <f>IF($A389="","",IF(NOT(ISNUMBER($H389)),"",DATE(YEAR($H389),MONTH($H389),1)))</f>
        <v/>
      </c>
      <c r="R389" s="30">
        <f>IF($A389="","",IF($G389="Canceled",1,0))</f>
        <v/>
      </c>
      <c r="S389" s="30">
        <f>IF($A389="","",IF($G389="No-show",1,0))</f>
        <v/>
      </c>
      <c r="T389" s="30">
        <f>IF($A389="","",IF(AND($G389="Canceled",OR($K389&lt;&gt;"",ISNUMBER($L389))),1,0))</f>
        <v/>
      </c>
      <c r="U389" s="28">
        <f>IF($A389="","",IF(COUNTIF($A$6:$A$505,$A389)&gt;1,"Duplicate Appointment ID",IF($B389="","Clinic is required",IF($G389="","Appointment Status is required",IF(NOT(ISNUMBER($H389)),"Scheduled Start is required",IF(AND($G389="Canceled",$I389=""),"Cancellation Reason is required",IF(AND($G389="Canceled",NOT(ISNUMBER($J389))),"Canceled At is required",IF(AND($G389="Canceled",ISNUMBER($J389),ISNUMBER($H389),$J389&gt;$H389),"Canceled At is after Scheduled Start",IF(AND($G389&lt;&gt;"Canceled",OR($I389&lt;&gt;"",ISNUMBER($J389))),"Cancellation details entered for non-canceled status",IF(AND($K389&lt;&gt;"",NOT(ISNUMBER($L389))),"Rescheduled Start is required",IF(AND(ISNUMBER($L389),$K389=""),"Rescheduled Appointment ID is required",IF(AND($G389="Canceled",$M389=""),"Avoidable Cancellation review is required","")))))))))))</f>
        <v/>
      </c>
    </row>
    <row r="390">
      <c r="A390" s="24" t="n"/>
      <c r="B390" s="24" t="n"/>
      <c r="C390" s="24" t="n"/>
      <c r="D390" s="24" t="n"/>
      <c r="E390" s="24" t="n"/>
      <c r="F390" s="24" t="n"/>
      <c r="G390" s="24" t="n"/>
      <c r="H390" s="46" t="n"/>
      <c r="I390" s="24" t="n"/>
      <c r="J390" s="46" t="n"/>
      <c r="K390" s="24" t="n"/>
      <c r="L390" s="46" t="n"/>
      <c r="M390" s="24" t="n"/>
      <c r="N390" s="26" t="n"/>
      <c r="O390" s="47">
        <f>IF($A390="","",IF(OR($G390&lt;&gt;"Canceled",NOT(ISNUMBER($H390)),NOT(ISNUMBER($J390))),"",($H390-$J390)*24))</f>
        <v/>
      </c>
      <c r="P390" s="28">
        <f>IF($A390="","",IF($G390&lt;&gt;"Canceled","",IF(NOT(ISNUMBER($O390)),"",IF($O390&lt;0,"Invalid timing",IF($O390&lt;24,"Same day: under 24 hours",IF($O390&lt;48,"1 day: 24 to under 48 hours",IF($O390&lt;168,"2–6 days: 48 to under 168 hours","7 or more days")))))))</f>
        <v/>
      </c>
      <c r="Q390" s="48">
        <f>IF($A390="","",IF(NOT(ISNUMBER($H390)),"",DATE(YEAR($H390),MONTH($H390),1)))</f>
        <v/>
      </c>
      <c r="R390" s="30">
        <f>IF($A390="","",IF($G390="Canceled",1,0))</f>
        <v/>
      </c>
      <c r="S390" s="30">
        <f>IF($A390="","",IF($G390="No-show",1,0))</f>
        <v/>
      </c>
      <c r="T390" s="30">
        <f>IF($A390="","",IF(AND($G390="Canceled",OR($K390&lt;&gt;"",ISNUMBER($L390))),1,0))</f>
        <v/>
      </c>
      <c r="U390" s="28">
        <f>IF($A390="","",IF(COUNTIF($A$6:$A$505,$A390)&gt;1,"Duplicate Appointment ID",IF($B390="","Clinic is required",IF($G390="","Appointment Status is required",IF(NOT(ISNUMBER($H390)),"Scheduled Start is required",IF(AND($G390="Canceled",$I390=""),"Cancellation Reason is required",IF(AND($G390="Canceled",NOT(ISNUMBER($J390))),"Canceled At is required",IF(AND($G390="Canceled",ISNUMBER($J390),ISNUMBER($H390),$J390&gt;$H390),"Canceled At is after Scheduled Start",IF(AND($G390&lt;&gt;"Canceled",OR($I390&lt;&gt;"",ISNUMBER($J390))),"Cancellation details entered for non-canceled status",IF(AND($K390&lt;&gt;"",NOT(ISNUMBER($L390))),"Rescheduled Start is required",IF(AND(ISNUMBER($L390),$K390=""),"Rescheduled Appointment ID is required",IF(AND($G390="Canceled",$M390=""),"Avoidable Cancellation review is required","")))))))))))</f>
        <v/>
      </c>
    </row>
    <row r="391">
      <c r="A391" s="31" t="n"/>
      <c r="B391" s="31" t="n"/>
      <c r="C391" s="31" t="n"/>
      <c r="D391" s="31" t="n"/>
      <c r="E391" s="31" t="n"/>
      <c r="F391" s="31" t="n"/>
      <c r="G391" s="31" t="n"/>
      <c r="H391" s="49" t="n"/>
      <c r="I391" s="31" t="n"/>
      <c r="J391" s="49" t="n"/>
      <c r="K391" s="31" t="n"/>
      <c r="L391" s="49" t="n"/>
      <c r="M391" s="31" t="n"/>
      <c r="N391" s="33" t="n"/>
      <c r="O391" s="47">
        <f>IF($A391="","",IF(OR($G391&lt;&gt;"Canceled",NOT(ISNUMBER($H391)),NOT(ISNUMBER($J391))),"",($H391-$J391)*24))</f>
        <v/>
      </c>
      <c r="P391" s="28">
        <f>IF($A391="","",IF($G391&lt;&gt;"Canceled","",IF(NOT(ISNUMBER($O391)),"",IF($O391&lt;0,"Invalid timing",IF($O391&lt;24,"Same day: under 24 hours",IF($O391&lt;48,"1 day: 24 to under 48 hours",IF($O391&lt;168,"2–6 days: 48 to under 168 hours","7 or more days")))))))</f>
        <v/>
      </c>
      <c r="Q391" s="48">
        <f>IF($A391="","",IF(NOT(ISNUMBER($H391)),"",DATE(YEAR($H391),MONTH($H391),1)))</f>
        <v/>
      </c>
      <c r="R391" s="30">
        <f>IF($A391="","",IF($G391="Canceled",1,0))</f>
        <v/>
      </c>
      <c r="S391" s="30">
        <f>IF($A391="","",IF($G391="No-show",1,0))</f>
        <v/>
      </c>
      <c r="T391" s="30">
        <f>IF($A391="","",IF(AND($G391="Canceled",OR($K391&lt;&gt;"",ISNUMBER($L391))),1,0))</f>
        <v/>
      </c>
      <c r="U391" s="28">
        <f>IF($A391="","",IF(COUNTIF($A$6:$A$505,$A391)&gt;1,"Duplicate Appointment ID",IF($B391="","Clinic is required",IF($G391="","Appointment Status is required",IF(NOT(ISNUMBER($H391)),"Scheduled Start is required",IF(AND($G391="Canceled",$I391=""),"Cancellation Reason is required",IF(AND($G391="Canceled",NOT(ISNUMBER($J391))),"Canceled At is required",IF(AND($G391="Canceled",ISNUMBER($J391),ISNUMBER($H391),$J391&gt;$H391),"Canceled At is after Scheduled Start",IF(AND($G391&lt;&gt;"Canceled",OR($I391&lt;&gt;"",ISNUMBER($J391))),"Cancellation details entered for non-canceled status",IF(AND($K391&lt;&gt;"",NOT(ISNUMBER($L391))),"Rescheduled Start is required",IF(AND(ISNUMBER($L391),$K391=""),"Rescheduled Appointment ID is required",IF(AND($G391="Canceled",$M391=""),"Avoidable Cancellation review is required","")))))))))))</f>
        <v/>
      </c>
    </row>
    <row r="392">
      <c r="A392" s="24" t="n"/>
      <c r="B392" s="24" t="n"/>
      <c r="C392" s="24" t="n"/>
      <c r="D392" s="24" t="n"/>
      <c r="E392" s="24" t="n"/>
      <c r="F392" s="24" t="n"/>
      <c r="G392" s="24" t="n"/>
      <c r="H392" s="46" t="n"/>
      <c r="I392" s="24" t="n"/>
      <c r="J392" s="46" t="n"/>
      <c r="K392" s="24" t="n"/>
      <c r="L392" s="46" t="n"/>
      <c r="M392" s="24" t="n"/>
      <c r="N392" s="26" t="n"/>
      <c r="O392" s="47">
        <f>IF($A392="","",IF(OR($G392&lt;&gt;"Canceled",NOT(ISNUMBER($H392)),NOT(ISNUMBER($J392))),"",($H392-$J392)*24))</f>
        <v/>
      </c>
      <c r="P392" s="28">
        <f>IF($A392="","",IF($G392&lt;&gt;"Canceled","",IF(NOT(ISNUMBER($O392)),"",IF($O392&lt;0,"Invalid timing",IF($O392&lt;24,"Same day: under 24 hours",IF($O392&lt;48,"1 day: 24 to under 48 hours",IF($O392&lt;168,"2–6 days: 48 to under 168 hours","7 or more days")))))))</f>
        <v/>
      </c>
      <c r="Q392" s="48">
        <f>IF($A392="","",IF(NOT(ISNUMBER($H392)),"",DATE(YEAR($H392),MONTH($H392),1)))</f>
        <v/>
      </c>
      <c r="R392" s="30">
        <f>IF($A392="","",IF($G392="Canceled",1,0))</f>
        <v/>
      </c>
      <c r="S392" s="30">
        <f>IF($A392="","",IF($G392="No-show",1,0))</f>
        <v/>
      </c>
      <c r="T392" s="30">
        <f>IF($A392="","",IF(AND($G392="Canceled",OR($K392&lt;&gt;"",ISNUMBER($L392))),1,0))</f>
        <v/>
      </c>
      <c r="U392" s="28">
        <f>IF($A392="","",IF(COUNTIF($A$6:$A$505,$A392)&gt;1,"Duplicate Appointment ID",IF($B392="","Clinic is required",IF($G392="","Appointment Status is required",IF(NOT(ISNUMBER($H392)),"Scheduled Start is required",IF(AND($G392="Canceled",$I392=""),"Cancellation Reason is required",IF(AND($G392="Canceled",NOT(ISNUMBER($J392))),"Canceled At is required",IF(AND($G392="Canceled",ISNUMBER($J392),ISNUMBER($H392),$J392&gt;$H392),"Canceled At is after Scheduled Start",IF(AND($G392&lt;&gt;"Canceled",OR($I392&lt;&gt;"",ISNUMBER($J392))),"Cancellation details entered for non-canceled status",IF(AND($K392&lt;&gt;"",NOT(ISNUMBER($L392))),"Rescheduled Start is required",IF(AND(ISNUMBER($L392),$K392=""),"Rescheduled Appointment ID is required",IF(AND($G392="Canceled",$M392=""),"Avoidable Cancellation review is required","")))))))))))</f>
        <v/>
      </c>
    </row>
    <row r="393">
      <c r="A393" s="31" t="n"/>
      <c r="B393" s="31" t="n"/>
      <c r="C393" s="31" t="n"/>
      <c r="D393" s="31" t="n"/>
      <c r="E393" s="31" t="n"/>
      <c r="F393" s="31" t="n"/>
      <c r="G393" s="31" t="n"/>
      <c r="H393" s="49" t="n"/>
      <c r="I393" s="31" t="n"/>
      <c r="J393" s="49" t="n"/>
      <c r="K393" s="31" t="n"/>
      <c r="L393" s="49" t="n"/>
      <c r="M393" s="31" t="n"/>
      <c r="N393" s="33" t="n"/>
      <c r="O393" s="47">
        <f>IF($A393="","",IF(OR($G393&lt;&gt;"Canceled",NOT(ISNUMBER($H393)),NOT(ISNUMBER($J393))),"",($H393-$J393)*24))</f>
        <v/>
      </c>
      <c r="P393" s="28">
        <f>IF($A393="","",IF($G393&lt;&gt;"Canceled","",IF(NOT(ISNUMBER($O393)),"",IF($O393&lt;0,"Invalid timing",IF($O393&lt;24,"Same day: under 24 hours",IF($O393&lt;48,"1 day: 24 to under 48 hours",IF($O393&lt;168,"2–6 days: 48 to under 168 hours","7 or more days")))))))</f>
        <v/>
      </c>
      <c r="Q393" s="48">
        <f>IF($A393="","",IF(NOT(ISNUMBER($H393)),"",DATE(YEAR($H393),MONTH($H393),1)))</f>
        <v/>
      </c>
      <c r="R393" s="30">
        <f>IF($A393="","",IF($G393="Canceled",1,0))</f>
        <v/>
      </c>
      <c r="S393" s="30">
        <f>IF($A393="","",IF($G393="No-show",1,0))</f>
        <v/>
      </c>
      <c r="T393" s="30">
        <f>IF($A393="","",IF(AND($G393="Canceled",OR($K393&lt;&gt;"",ISNUMBER($L393))),1,0))</f>
        <v/>
      </c>
      <c r="U393" s="28">
        <f>IF($A393="","",IF(COUNTIF($A$6:$A$505,$A393)&gt;1,"Duplicate Appointment ID",IF($B393="","Clinic is required",IF($G393="","Appointment Status is required",IF(NOT(ISNUMBER($H393)),"Scheduled Start is required",IF(AND($G393="Canceled",$I393=""),"Cancellation Reason is required",IF(AND($G393="Canceled",NOT(ISNUMBER($J393))),"Canceled At is required",IF(AND($G393="Canceled",ISNUMBER($J393),ISNUMBER($H393),$J393&gt;$H393),"Canceled At is after Scheduled Start",IF(AND($G393&lt;&gt;"Canceled",OR($I393&lt;&gt;"",ISNUMBER($J393))),"Cancellation details entered for non-canceled status",IF(AND($K393&lt;&gt;"",NOT(ISNUMBER($L393))),"Rescheduled Start is required",IF(AND(ISNUMBER($L393),$K393=""),"Rescheduled Appointment ID is required",IF(AND($G393="Canceled",$M393=""),"Avoidable Cancellation review is required","")))))))))))</f>
        <v/>
      </c>
    </row>
    <row r="394">
      <c r="A394" s="24" t="n"/>
      <c r="B394" s="24" t="n"/>
      <c r="C394" s="24" t="n"/>
      <c r="D394" s="24" t="n"/>
      <c r="E394" s="24" t="n"/>
      <c r="F394" s="24" t="n"/>
      <c r="G394" s="24" t="n"/>
      <c r="H394" s="46" t="n"/>
      <c r="I394" s="24" t="n"/>
      <c r="J394" s="46" t="n"/>
      <c r="K394" s="24" t="n"/>
      <c r="L394" s="46" t="n"/>
      <c r="M394" s="24" t="n"/>
      <c r="N394" s="26" t="n"/>
      <c r="O394" s="47">
        <f>IF($A394="","",IF(OR($G394&lt;&gt;"Canceled",NOT(ISNUMBER($H394)),NOT(ISNUMBER($J394))),"",($H394-$J394)*24))</f>
        <v/>
      </c>
      <c r="P394" s="28">
        <f>IF($A394="","",IF($G394&lt;&gt;"Canceled","",IF(NOT(ISNUMBER($O394)),"",IF($O394&lt;0,"Invalid timing",IF($O394&lt;24,"Same day: under 24 hours",IF($O394&lt;48,"1 day: 24 to under 48 hours",IF($O394&lt;168,"2–6 days: 48 to under 168 hours","7 or more days")))))))</f>
        <v/>
      </c>
      <c r="Q394" s="48">
        <f>IF($A394="","",IF(NOT(ISNUMBER($H394)),"",DATE(YEAR($H394),MONTH($H394),1)))</f>
        <v/>
      </c>
      <c r="R394" s="30">
        <f>IF($A394="","",IF($G394="Canceled",1,0))</f>
        <v/>
      </c>
      <c r="S394" s="30">
        <f>IF($A394="","",IF($G394="No-show",1,0))</f>
        <v/>
      </c>
      <c r="T394" s="30">
        <f>IF($A394="","",IF(AND($G394="Canceled",OR($K394&lt;&gt;"",ISNUMBER($L394))),1,0))</f>
        <v/>
      </c>
      <c r="U394" s="28">
        <f>IF($A394="","",IF(COUNTIF($A$6:$A$505,$A394)&gt;1,"Duplicate Appointment ID",IF($B394="","Clinic is required",IF($G394="","Appointment Status is required",IF(NOT(ISNUMBER($H394)),"Scheduled Start is required",IF(AND($G394="Canceled",$I394=""),"Cancellation Reason is required",IF(AND($G394="Canceled",NOT(ISNUMBER($J394))),"Canceled At is required",IF(AND($G394="Canceled",ISNUMBER($J394),ISNUMBER($H394),$J394&gt;$H394),"Canceled At is after Scheduled Start",IF(AND($G394&lt;&gt;"Canceled",OR($I394&lt;&gt;"",ISNUMBER($J394))),"Cancellation details entered for non-canceled status",IF(AND($K394&lt;&gt;"",NOT(ISNUMBER($L394))),"Rescheduled Start is required",IF(AND(ISNUMBER($L394),$K394=""),"Rescheduled Appointment ID is required",IF(AND($G394="Canceled",$M394=""),"Avoidable Cancellation review is required","")))))))))))</f>
        <v/>
      </c>
    </row>
    <row r="395">
      <c r="A395" s="31" t="n"/>
      <c r="B395" s="31" t="n"/>
      <c r="C395" s="31" t="n"/>
      <c r="D395" s="31" t="n"/>
      <c r="E395" s="31" t="n"/>
      <c r="F395" s="31" t="n"/>
      <c r="G395" s="31" t="n"/>
      <c r="H395" s="49" t="n"/>
      <c r="I395" s="31" t="n"/>
      <c r="J395" s="49" t="n"/>
      <c r="K395" s="31" t="n"/>
      <c r="L395" s="49" t="n"/>
      <c r="M395" s="31" t="n"/>
      <c r="N395" s="33" t="n"/>
      <c r="O395" s="47">
        <f>IF($A395="","",IF(OR($G395&lt;&gt;"Canceled",NOT(ISNUMBER($H395)),NOT(ISNUMBER($J395))),"",($H395-$J395)*24))</f>
        <v/>
      </c>
      <c r="P395" s="28">
        <f>IF($A395="","",IF($G395&lt;&gt;"Canceled","",IF(NOT(ISNUMBER($O395)),"",IF($O395&lt;0,"Invalid timing",IF($O395&lt;24,"Same day: under 24 hours",IF($O395&lt;48,"1 day: 24 to under 48 hours",IF($O395&lt;168,"2–6 days: 48 to under 168 hours","7 or more days")))))))</f>
        <v/>
      </c>
      <c r="Q395" s="48">
        <f>IF($A395="","",IF(NOT(ISNUMBER($H395)),"",DATE(YEAR($H395),MONTH($H395),1)))</f>
        <v/>
      </c>
      <c r="R395" s="30">
        <f>IF($A395="","",IF($G395="Canceled",1,0))</f>
        <v/>
      </c>
      <c r="S395" s="30">
        <f>IF($A395="","",IF($G395="No-show",1,0))</f>
        <v/>
      </c>
      <c r="T395" s="30">
        <f>IF($A395="","",IF(AND($G395="Canceled",OR($K395&lt;&gt;"",ISNUMBER($L395))),1,0))</f>
        <v/>
      </c>
      <c r="U395" s="28">
        <f>IF($A395="","",IF(COUNTIF($A$6:$A$505,$A395)&gt;1,"Duplicate Appointment ID",IF($B395="","Clinic is required",IF($G395="","Appointment Status is required",IF(NOT(ISNUMBER($H395)),"Scheduled Start is required",IF(AND($G395="Canceled",$I395=""),"Cancellation Reason is required",IF(AND($G395="Canceled",NOT(ISNUMBER($J395))),"Canceled At is required",IF(AND($G395="Canceled",ISNUMBER($J395),ISNUMBER($H395),$J395&gt;$H395),"Canceled At is after Scheduled Start",IF(AND($G395&lt;&gt;"Canceled",OR($I395&lt;&gt;"",ISNUMBER($J395))),"Cancellation details entered for non-canceled status",IF(AND($K395&lt;&gt;"",NOT(ISNUMBER($L395))),"Rescheduled Start is required",IF(AND(ISNUMBER($L395),$K395=""),"Rescheduled Appointment ID is required",IF(AND($G395="Canceled",$M395=""),"Avoidable Cancellation review is required","")))))))))))</f>
        <v/>
      </c>
    </row>
    <row r="396">
      <c r="A396" s="24" t="n"/>
      <c r="B396" s="24" t="n"/>
      <c r="C396" s="24" t="n"/>
      <c r="D396" s="24" t="n"/>
      <c r="E396" s="24" t="n"/>
      <c r="F396" s="24" t="n"/>
      <c r="G396" s="24" t="n"/>
      <c r="H396" s="46" t="n"/>
      <c r="I396" s="24" t="n"/>
      <c r="J396" s="46" t="n"/>
      <c r="K396" s="24" t="n"/>
      <c r="L396" s="46" t="n"/>
      <c r="M396" s="24" t="n"/>
      <c r="N396" s="26" t="n"/>
      <c r="O396" s="47">
        <f>IF($A396="","",IF(OR($G396&lt;&gt;"Canceled",NOT(ISNUMBER($H396)),NOT(ISNUMBER($J396))),"",($H396-$J396)*24))</f>
        <v/>
      </c>
      <c r="P396" s="28">
        <f>IF($A396="","",IF($G396&lt;&gt;"Canceled","",IF(NOT(ISNUMBER($O396)),"",IF($O396&lt;0,"Invalid timing",IF($O396&lt;24,"Same day: under 24 hours",IF($O396&lt;48,"1 day: 24 to under 48 hours",IF($O396&lt;168,"2–6 days: 48 to under 168 hours","7 or more days")))))))</f>
        <v/>
      </c>
      <c r="Q396" s="48">
        <f>IF($A396="","",IF(NOT(ISNUMBER($H396)),"",DATE(YEAR($H396),MONTH($H396),1)))</f>
        <v/>
      </c>
      <c r="R396" s="30">
        <f>IF($A396="","",IF($G396="Canceled",1,0))</f>
        <v/>
      </c>
      <c r="S396" s="30">
        <f>IF($A396="","",IF($G396="No-show",1,0))</f>
        <v/>
      </c>
      <c r="T396" s="30">
        <f>IF($A396="","",IF(AND($G396="Canceled",OR($K396&lt;&gt;"",ISNUMBER($L396))),1,0))</f>
        <v/>
      </c>
      <c r="U396" s="28">
        <f>IF($A396="","",IF(COUNTIF($A$6:$A$505,$A396)&gt;1,"Duplicate Appointment ID",IF($B396="","Clinic is required",IF($G396="","Appointment Status is required",IF(NOT(ISNUMBER($H396)),"Scheduled Start is required",IF(AND($G396="Canceled",$I396=""),"Cancellation Reason is required",IF(AND($G396="Canceled",NOT(ISNUMBER($J396))),"Canceled At is required",IF(AND($G396="Canceled",ISNUMBER($J396),ISNUMBER($H396),$J396&gt;$H396),"Canceled At is after Scheduled Start",IF(AND($G396&lt;&gt;"Canceled",OR($I396&lt;&gt;"",ISNUMBER($J396))),"Cancellation details entered for non-canceled status",IF(AND($K396&lt;&gt;"",NOT(ISNUMBER($L396))),"Rescheduled Start is required",IF(AND(ISNUMBER($L396),$K396=""),"Rescheduled Appointment ID is required",IF(AND($G396="Canceled",$M396=""),"Avoidable Cancellation review is required","")))))))))))</f>
        <v/>
      </c>
    </row>
    <row r="397">
      <c r="A397" s="31" t="n"/>
      <c r="B397" s="31" t="n"/>
      <c r="C397" s="31" t="n"/>
      <c r="D397" s="31" t="n"/>
      <c r="E397" s="31" t="n"/>
      <c r="F397" s="31" t="n"/>
      <c r="G397" s="31" t="n"/>
      <c r="H397" s="49" t="n"/>
      <c r="I397" s="31" t="n"/>
      <c r="J397" s="49" t="n"/>
      <c r="K397" s="31" t="n"/>
      <c r="L397" s="49" t="n"/>
      <c r="M397" s="31" t="n"/>
      <c r="N397" s="33" t="n"/>
      <c r="O397" s="47">
        <f>IF($A397="","",IF(OR($G397&lt;&gt;"Canceled",NOT(ISNUMBER($H397)),NOT(ISNUMBER($J397))),"",($H397-$J397)*24))</f>
        <v/>
      </c>
      <c r="P397" s="28">
        <f>IF($A397="","",IF($G397&lt;&gt;"Canceled","",IF(NOT(ISNUMBER($O397)),"",IF($O397&lt;0,"Invalid timing",IF($O397&lt;24,"Same day: under 24 hours",IF($O397&lt;48,"1 day: 24 to under 48 hours",IF($O397&lt;168,"2–6 days: 48 to under 168 hours","7 or more days")))))))</f>
        <v/>
      </c>
      <c r="Q397" s="48">
        <f>IF($A397="","",IF(NOT(ISNUMBER($H397)),"",DATE(YEAR($H397),MONTH($H397),1)))</f>
        <v/>
      </c>
      <c r="R397" s="30">
        <f>IF($A397="","",IF($G397="Canceled",1,0))</f>
        <v/>
      </c>
      <c r="S397" s="30">
        <f>IF($A397="","",IF($G397="No-show",1,0))</f>
        <v/>
      </c>
      <c r="T397" s="30">
        <f>IF($A397="","",IF(AND($G397="Canceled",OR($K397&lt;&gt;"",ISNUMBER($L397))),1,0))</f>
        <v/>
      </c>
      <c r="U397" s="28">
        <f>IF($A397="","",IF(COUNTIF($A$6:$A$505,$A397)&gt;1,"Duplicate Appointment ID",IF($B397="","Clinic is required",IF($G397="","Appointment Status is required",IF(NOT(ISNUMBER($H397)),"Scheduled Start is required",IF(AND($G397="Canceled",$I397=""),"Cancellation Reason is required",IF(AND($G397="Canceled",NOT(ISNUMBER($J397))),"Canceled At is required",IF(AND($G397="Canceled",ISNUMBER($J397),ISNUMBER($H397),$J397&gt;$H397),"Canceled At is after Scheduled Start",IF(AND($G397&lt;&gt;"Canceled",OR($I397&lt;&gt;"",ISNUMBER($J397))),"Cancellation details entered for non-canceled status",IF(AND($K397&lt;&gt;"",NOT(ISNUMBER($L397))),"Rescheduled Start is required",IF(AND(ISNUMBER($L397),$K397=""),"Rescheduled Appointment ID is required",IF(AND($G397="Canceled",$M397=""),"Avoidable Cancellation review is required","")))))))))))</f>
        <v/>
      </c>
    </row>
    <row r="398">
      <c r="A398" s="24" t="n"/>
      <c r="B398" s="24" t="n"/>
      <c r="C398" s="24" t="n"/>
      <c r="D398" s="24" t="n"/>
      <c r="E398" s="24" t="n"/>
      <c r="F398" s="24" t="n"/>
      <c r="G398" s="24" t="n"/>
      <c r="H398" s="46" t="n"/>
      <c r="I398" s="24" t="n"/>
      <c r="J398" s="46" t="n"/>
      <c r="K398" s="24" t="n"/>
      <c r="L398" s="46" t="n"/>
      <c r="M398" s="24" t="n"/>
      <c r="N398" s="26" t="n"/>
      <c r="O398" s="47">
        <f>IF($A398="","",IF(OR($G398&lt;&gt;"Canceled",NOT(ISNUMBER($H398)),NOT(ISNUMBER($J398))),"",($H398-$J398)*24))</f>
        <v/>
      </c>
      <c r="P398" s="28">
        <f>IF($A398="","",IF($G398&lt;&gt;"Canceled","",IF(NOT(ISNUMBER($O398)),"",IF($O398&lt;0,"Invalid timing",IF($O398&lt;24,"Same day: under 24 hours",IF($O398&lt;48,"1 day: 24 to under 48 hours",IF($O398&lt;168,"2–6 days: 48 to under 168 hours","7 or more days")))))))</f>
        <v/>
      </c>
      <c r="Q398" s="48">
        <f>IF($A398="","",IF(NOT(ISNUMBER($H398)),"",DATE(YEAR($H398),MONTH($H398),1)))</f>
        <v/>
      </c>
      <c r="R398" s="30">
        <f>IF($A398="","",IF($G398="Canceled",1,0))</f>
        <v/>
      </c>
      <c r="S398" s="30">
        <f>IF($A398="","",IF($G398="No-show",1,0))</f>
        <v/>
      </c>
      <c r="T398" s="30">
        <f>IF($A398="","",IF(AND($G398="Canceled",OR($K398&lt;&gt;"",ISNUMBER($L398))),1,0))</f>
        <v/>
      </c>
      <c r="U398" s="28">
        <f>IF($A398="","",IF(COUNTIF($A$6:$A$505,$A398)&gt;1,"Duplicate Appointment ID",IF($B398="","Clinic is required",IF($G398="","Appointment Status is required",IF(NOT(ISNUMBER($H398)),"Scheduled Start is required",IF(AND($G398="Canceled",$I398=""),"Cancellation Reason is required",IF(AND($G398="Canceled",NOT(ISNUMBER($J398))),"Canceled At is required",IF(AND($G398="Canceled",ISNUMBER($J398),ISNUMBER($H398),$J398&gt;$H398),"Canceled At is after Scheduled Start",IF(AND($G398&lt;&gt;"Canceled",OR($I398&lt;&gt;"",ISNUMBER($J398))),"Cancellation details entered for non-canceled status",IF(AND($K398&lt;&gt;"",NOT(ISNUMBER($L398))),"Rescheduled Start is required",IF(AND(ISNUMBER($L398),$K398=""),"Rescheduled Appointment ID is required",IF(AND($G398="Canceled",$M398=""),"Avoidable Cancellation review is required","")))))))))))</f>
        <v/>
      </c>
    </row>
    <row r="399">
      <c r="A399" s="31" t="n"/>
      <c r="B399" s="31" t="n"/>
      <c r="C399" s="31" t="n"/>
      <c r="D399" s="31" t="n"/>
      <c r="E399" s="31" t="n"/>
      <c r="F399" s="31" t="n"/>
      <c r="G399" s="31" t="n"/>
      <c r="H399" s="49" t="n"/>
      <c r="I399" s="31" t="n"/>
      <c r="J399" s="49" t="n"/>
      <c r="K399" s="31" t="n"/>
      <c r="L399" s="49" t="n"/>
      <c r="M399" s="31" t="n"/>
      <c r="N399" s="33" t="n"/>
      <c r="O399" s="47">
        <f>IF($A399="","",IF(OR($G399&lt;&gt;"Canceled",NOT(ISNUMBER($H399)),NOT(ISNUMBER($J399))),"",($H399-$J399)*24))</f>
        <v/>
      </c>
      <c r="P399" s="28">
        <f>IF($A399="","",IF($G399&lt;&gt;"Canceled","",IF(NOT(ISNUMBER($O399)),"",IF($O399&lt;0,"Invalid timing",IF($O399&lt;24,"Same day: under 24 hours",IF($O399&lt;48,"1 day: 24 to under 48 hours",IF($O399&lt;168,"2–6 days: 48 to under 168 hours","7 or more days")))))))</f>
        <v/>
      </c>
      <c r="Q399" s="48">
        <f>IF($A399="","",IF(NOT(ISNUMBER($H399)),"",DATE(YEAR($H399),MONTH($H399),1)))</f>
        <v/>
      </c>
      <c r="R399" s="30">
        <f>IF($A399="","",IF($G399="Canceled",1,0))</f>
        <v/>
      </c>
      <c r="S399" s="30">
        <f>IF($A399="","",IF($G399="No-show",1,0))</f>
        <v/>
      </c>
      <c r="T399" s="30">
        <f>IF($A399="","",IF(AND($G399="Canceled",OR($K399&lt;&gt;"",ISNUMBER($L399))),1,0))</f>
        <v/>
      </c>
      <c r="U399" s="28">
        <f>IF($A399="","",IF(COUNTIF($A$6:$A$505,$A399)&gt;1,"Duplicate Appointment ID",IF($B399="","Clinic is required",IF($G399="","Appointment Status is required",IF(NOT(ISNUMBER($H399)),"Scheduled Start is required",IF(AND($G399="Canceled",$I399=""),"Cancellation Reason is required",IF(AND($G399="Canceled",NOT(ISNUMBER($J399))),"Canceled At is required",IF(AND($G399="Canceled",ISNUMBER($J399),ISNUMBER($H399),$J399&gt;$H399),"Canceled At is after Scheduled Start",IF(AND($G399&lt;&gt;"Canceled",OR($I399&lt;&gt;"",ISNUMBER($J399))),"Cancellation details entered for non-canceled status",IF(AND($K399&lt;&gt;"",NOT(ISNUMBER($L399))),"Rescheduled Start is required",IF(AND(ISNUMBER($L399),$K399=""),"Rescheduled Appointment ID is required",IF(AND($G399="Canceled",$M399=""),"Avoidable Cancellation review is required","")))))))))))</f>
        <v/>
      </c>
    </row>
    <row r="400">
      <c r="A400" s="24" t="n"/>
      <c r="B400" s="24" t="n"/>
      <c r="C400" s="24" t="n"/>
      <c r="D400" s="24" t="n"/>
      <c r="E400" s="24" t="n"/>
      <c r="F400" s="24" t="n"/>
      <c r="G400" s="24" t="n"/>
      <c r="H400" s="46" t="n"/>
      <c r="I400" s="24" t="n"/>
      <c r="J400" s="46" t="n"/>
      <c r="K400" s="24" t="n"/>
      <c r="L400" s="46" t="n"/>
      <c r="M400" s="24" t="n"/>
      <c r="N400" s="26" t="n"/>
      <c r="O400" s="47">
        <f>IF($A400="","",IF(OR($G400&lt;&gt;"Canceled",NOT(ISNUMBER($H400)),NOT(ISNUMBER($J400))),"",($H400-$J400)*24))</f>
        <v/>
      </c>
      <c r="P400" s="28">
        <f>IF($A400="","",IF($G400&lt;&gt;"Canceled","",IF(NOT(ISNUMBER($O400)),"",IF($O400&lt;0,"Invalid timing",IF($O400&lt;24,"Same day: under 24 hours",IF($O400&lt;48,"1 day: 24 to under 48 hours",IF($O400&lt;168,"2–6 days: 48 to under 168 hours","7 or more days")))))))</f>
        <v/>
      </c>
      <c r="Q400" s="48">
        <f>IF($A400="","",IF(NOT(ISNUMBER($H400)),"",DATE(YEAR($H400),MONTH($H400),1)))</f>
        <v/>
      </c>
      <c r="R400" s="30">
        <f>IF($A400="","",IF($G400="Canceled",1,0))</f>
        <v/>
      </c>
      <c r="S400" s="30">
        <f>IF($A400="","",IF($G400="No-show",1,0))</f>
        <v/>
      </c>
      <c r="T400" s="30">
        <f>IF($A400="","",IF(AND($G400="Canceled",OR($K400&lt;&gt;"",ISNUMBER($L400))),1,0))</f>
        <v/>
      </c>
      <c r="U400" s="28">
        <f>IF($A400="","",IF(COUNTIF($A$6:$A$505,$A400)&gt;1,"Duplicate Appointment ID",IF($B400="","Clinic is required",IF($G400="","Appointment Status is required",IF(NOT(ISNUMBER($H400)),"Scheduled Start is required",IF(AND($G400="Canceled",$I400=""),"Cancellation Reason is required",IF(AND($G400="Canceled",NOT(ISNUMBER($J400))),"Canceled At is required",IF(AND($G400="Canceled",ISNUMBER($J400),ISNUMBER($H400),$J400&gt;$H400),"Canceled At is after Scheduled Start",IF(AND($G400&lt;&gt;"Canceled",OR($I400&lt;&gt;"",ISNUMBER($J400))),"Cancellation details entered for non-canceled status",IF(AND($K400&lt;&gt;"",NOT(ISNUMBER($L400))),"Rescheduled Start is required",IF(AND(ISNUMBER($L400),$K400=""),"Rescheduled Appointment ID is required",IF(AND($G400="Canceled",$M400=""),"Avoidable Cancellation review is required","")))))))))))</f>
        <v/>
      </c>
    </row>
    <row r="401">
      <c r="A401" s="31" t="n"/>
      <c r="B401" s="31" t="n"/>
      <c r="C401" s="31" t="n"/>
      <c r="D401" s="31" t="n"/>
      <c r="E401" s="31" t="n"/>
      <c r="F401" s="31" t="n"/>
      <c r="G401" s="31" t="n"/>
      <c r="H401" s="49" t="n"/>
      <c r="I401" s="31" t="n"/>
      <c r="J401" s="49" t="n"/>
      <c r="K401" s="31" t="n"/>
      <c r="L401" s="49" t="n"/>
      <c r="M401" s="31" t="n"/>
      <c r="N401" s="33" t="n"/>
      <c r="O401" s="47">
        <f>IF($A401="","",IF(OR($G401&lt;&gt;"Canceled",NOT(ISNUMBER($H401)),NOT(ISNUMBER($J401))),"",($H401-$J401)*24))</f>
        <v/>
      </c>
      <c r="P401" s="28">
        <f>IF($A401="","",IF($G401&lt;&gt;"Canceled","",IF(NOT(ISNUMBER($O401)),"",IF($O401&lt;0,"Invalid timing",IF($O401&lt;24,"Same day: under 24 hours",IF($O401&lt;48,"1 day: 24 to under 48 hours",IF($O401&lt;168,"2–6 days: 48 to under 168 hours","7 or more days")))))))</f>
        <v/>
      </c>
      <c r="Q401" s="48">
        <f>IF($A401="","",IF(NOT(ISNUMBER($H401)),"",DATE(YEAR($H401),MONTH($H401),1)))</f>
        <v/>
      </c>
      <c r="R401" s="30">
        <f>IF($A401="","",IF($G401="Canceled",1,0))</f>
        <v/>
      </c>
      <c r="S401" s="30">
        <f>IF($A401="","",IF($G401="No-show",1,0))</f>
        <v/>
      </c>
      <c r="T401" s="30">
        <f>IF($A401="","",IF(AND($G401="Canceled",OR($K401&lt;&gt;"",ISNUMBER($L401))),1,0))</f>
        <v/>
      </c>
      <c r="U401" s="28">
        <f>IF($A401="","",IF(COUNTIF($A$6:$A$505,$A401)&gt;1,"Duplicate Appointment ID",IF($B401="","Clinic is required",IF($G401="","Appointment Status is required",IF(NOT(ISNUMBER($H401)),"Scheduled Start is required",IF(AND($G401="Canceled",$I401=""),"Cancellation Reason is required",IF(AND($G401="Canceled",NOT(ISNUMBER($J401))),"Canceled At is required",IF(AND($G401="Canceled",ISNUMBER($J401),ISNUMBER($H401),$J401&gt;$H401),"Canceled At is after Scheduled Start",IF(AND($G401&lt;&gt;"Canceled",OR($I401&lt;&gt;"",ISNUMBER($J401))),"Cancellation details entered for non-canceled status",IF(AND($K401&lt;&gt;"",NOT(ISNUMBER($L401))),"Rescheduled Start is required",IF(AND(ISNUMBER($L401),$K401=""),"Rescheduled Appointment ID is required",IF(AND($G401="Canceled",$M401=""),"Avoidable Cancellation review is required","")))))))))))</f>
        <v/>
      </c>
    </row>
    <row r="402">
      <c r="A402" s="24" t="n"/>
      <c r="B402" s="24" t="n"/>
      <c r="C402" s="24" t="n"/>
      <c r="D402" s="24" t="n"/>
      <c r="E402" s="24" t="n"/>
      <c r="F402" s="24" t="n"/>
      <c r="G402" s="24" t="n"/>
      <c r="H402" s="46" t="n"/>
      <c r="I402" s="24" t="n"/>
      <c r="J402" s="46" t="n"/>
      <c r="K402" s="24" t="n"/>
      <c r="L402" s="46" t="n"/>
      <c r="M402" s="24" t="n"/>
      <c r="N402" s="26" t="n"/>
      <c r="O402" s="47">
        <f>IF($A402="","",IF(OR($G402&lt;&gt;"Canceled",NOT(ISNUMBER($H402)),NOT(ISNUMBER($J402))),"",($H402-$J402)*24))</f>
        <v/>
      </c>
      <c r="P402" s="28">
        <f>IF($A402="","",IF($G402&lt;&gt;"Canceled","",IF(NOT(ISNUMBER($O402)),"",IF($O402&lt;0,"Invalid timing",IF($O402&lt;24,"Same day: under 24 hours",IF($O402&lt;48,"1 day: 24 to under 48 hours",IF($O402&lt;168,"2–6 days: 48 to under 168 hours","7 or more days")))))))</f>
        <v/>
      </c>
      <c r="Q402" s="48">
        <f>IF($A402="","",IF(NOT(ISNUMBER($H402)),"",DATE(YEAR($H402),MONTH($H402),1)))</f>
        <v/>
      </c>
      <c r="R402" s="30">
        <f>IF($A402="","",IF($G402="Canceled",1,0))</f>
        <v/>
      </c>
      <c r="S402" s="30">
        <f>IF($A402="","",IF($G402="No-show",1,0))</f>
        <v/>
      </c>
      <c r="T402" s="30">
        <f>IF($A402="","",IF(AND($G402="Canceled",OR($K402&lt;&gt;"",ISNUMBER($L402))),1,0))</f>
        <v/>
      </c>
      <c r="U402" s="28">
        <f>IF($A402="","",IF(COUNTIF($A$6:$A$505,$A402)&gt;1,"Duplicate Appointment ID",IF($B402="","Clinic is required",IF($G402="","Appointment Status is required",IF(NOT(ISNUMBER($H402)),"Scheduled Start is required",IF(AND($G402="Canceled",$I402=""),"Cancellation Reason is required",IF(AND($G402="Canceled",NOT(ISNUMBER($J402))),"Canceled At is required",IF(AND($G402="Canceled",ISNUMBER($J402),ISNUMBER($H402),$J402&gt;$H402),"Canceled At is after Scheduled Start",IF(AND($G402&lt;&gt;"Canceled",OR($I402&lt;&gt;"",ISNUMBER($J402))),"Cancellation details entered for non-canceled status",IF(AND($K402&lt;&gt;"",NOT(ISNUMBER($L402))),"Rescheduled Start is required",IF(AND(ISNUMBER($L402),$K402=""),"Rescheduled Appointment ID is required",IF(AND($G402="Canceled",$M402=""),"Avoidable Cancellation review is required","")))))))))))</f>
        <v/>
      </c>
    </row>
    <row r="403">
      <c r="A403" s="31" t="n"/>
      <c r="B403" s="31" t="n"/>
      <c r="C403" s="31" t="n"/>
      <c r="D403" s="31" t="n"/>
      <c r="E403" s="31" t="n"/>
      <c r="F403" s="31" t="n"/>
      <c r="G403" s="31" t="n"/>
      <c r="H403" s="49" t="n"/>
      <c r="I403" s="31" t="n"/>
      <c r="J403" s="49" t="n"/>
      <c r="K403" s="31" t="n"/>
      <c r="L403" s="49" t="n"/>
      <c r="M403" s="31" t="n"/>
      <c r="N403" s="33" t="n"/>
      <c r="O403" s="47">
        <f>IF($A403="","",IF(OR($G403&lt;&gt;"Canceled",NOT(ISNUMBER($H403)),NOT(ISNUMBER($J403))),"",($H403-$J403)*24))</f>
        <v/>
      </c>
      <c r="P403" s="28">
        <f>IF($A403="","",IF($G403&lt;&gt;"Canceled","",IF(NOT(ISNUMBER($O403)),"",IF($O403&lt;0,"Invalid timing",IF($O403&lt;24,"Same day: under 24 hours",IF($O403&lt;48,"1 day: 24 to under 48 hours",IF($O403&lt;168,"2–6 days: 48 to under 168 hours","7 or more days")))))))</f>
        <v/>
      </c>
      <c r="Q403" s="48">
        <f>IF($A403="","",IF(NOT(ISNUMBER($H403)),"",DATE(YEAR($H403),MONTH($H403),1)))</f>
        <v/>
      </c>
      <c r="R403" s="30">
        <f>IF($A403="","",IF($G403="Canceled",1,0))</f>
        <v/>
      </c>
      <c r="S403" s="30">
        <f>IF($A403="","",IF($G403="No-show",1,0))</f>
        <v/>
      </c>
      <c r="T403" s="30">
        <f>IF($A403="","",IF(AND($G403="Canceled",OR($K403&lt;&gt;"",ISNUMBER($L403))),1,0))</f>
        <v/>
      </c>
      <c r="U403" s="28">
        <f>IF($A403="","",IF(COUNTIF($A$6:$A$505,$A403)&gt;1,"Duplicate Appointment ID",IF($B403="","Clinic is required",IF($G403="","Appointment Status is required",IF(NOT(ISNUMBER($H403)),"Scheduled Start is required",IF(AND($G403="Canceled",$I403=""),"Cancellation Reason is required",IF(AND($G403="Canceled",NOT(ISNUMBER($J403))),"Canceled At is required",IF(AND($G403="Canceled",ISNUMBER($J403),ISNUMBER($H403),$J403&gt;$H403),"Canceled At is after Scheduled Start",IF(AND($G403&lt;&gt;"Canceled",OR($I403&lt;&gt;"",ISNUMBER($J403))),"Cancellation details entered for non-canceled status",IF(AND($K403&lt;&gt;"",NOT(ISNUMBER($L403))),"Rescheduled Start is required",IF(AND(ISNUMBER($L403),$K403=""),"Rescheduled Appointment ID is required",IF(AND($G403="Canceled",$M403=""),"Avoidable Cancellation review is required","")))))))))))</f>
        <v/>
      </c>
    </row>
    <row r="404">
      <c r="A404" s="24" t="n"/>
      <c r="B404" s="24" t="n"/>
      <c r="C404" s="24" t="n"/>
      <c r="D404" s="24" t="n"/>
      <c r="E404" s="24" t="n"/>
      <c r="F404" s="24" t="n"/>
      <c r="G404" s="24" t="n"/>
      <c r="H404" s="46" t="n"/>
      <c r="I404" s="24" t="n"/>
      <c r="J404" s="46" t="n"/>
      <c r="K404" s="24" t="n"/>
      <c r="L404" s="46" t="n"/>
      <c r="M404" s="24" t="n"/>
      <c r="N404" s="26" t="n"/>
      <c r="O404" s="47">
        <f>IF($A404="","",IF(OR($G404&lt;&gt;"Canceled",NOT(ISNUMBER($H404)),NOT(ISNUMBER($J404))),"",($H404-$J404)*24))</f>
        <v/>
      </c>
      <c r="P404" s="28">
        <f>IF($A404="","",IF($G404&lt;&gt;"Canceled","",IF(NOT(ISNUMBER($O404)),"",IF($O404&lt;0,"Invalid timing",IF($O404&lt;24,"Same day: under 24 hours",IF($O404&lt;48,"1 day: 24 to under 48 hours",IF($O404&lt;168,"2–6 days: 48 to under 168 hours","7 or more days")))))))</f>
        <v/>
      </c>
      <c r="Q404" s="48">
        <f>IF($A404="","",IF(NOT(ISNUMBER($H404)),"",DATE(YEAR($H404),MONTH($H404),1)))</f>
        <v/>
      </c>
      <c r="R404" s="30">
        <f>IF($A404="","",IF($G404="Canceled",1,0))</f>
        <v/>
      </c>
      <c r="S404" s="30">
        <f>IF($A404="","",IF($G404="No-show",1,0))</f>
        <v/>
      </c>
      <c r="T404" s="30">
        <f>IF($A404="","",IF(AND($G404="Canceled",OR($K404&lt;&gt;"",ISNUMBER($L404))),1,0))</f>
        <v/>
      </c>
      <c r="U404" s="28">
        <f>IF($A404="","",IF(COUNTIF($A$6:$A$505,$A404)&gt;1,"Duplicate Appointment ID",IF($B404="","Clinic is required",IF($G404="","Appointment Status is required",IF(NOT(ISNUMBER($H404)),"Scheduled Start is required",IF(AND($G404="Canceled",$I404=""),"Cancellation Reason is required",IF(AND($G404="Canceled",NOT(ISNUMBER($J404))),"Canceled At is required",IF(AND($G404="Canceled",ISNUMBER($J404),ISNUMBER($H404),$J404&gt;$H404),"Canceled At is after Scheduled Start",IF(AND($G404&lt;&gt;"Canceled",OR($I404&lt;&gt;"",ISNUMBER($J404))),"Cancellation details entered for non-canceled status",IF(AND($K404&lt;&gt;"",NOT(ISNUMBER($L404))),"Rescheduled Start is required",IF(AND(ISNUMBER($L404),$K404=""),"Rescheduled Appointment ID is required",IF(AND($G404="Canceled",$M404=""),"Avoidable Cancellation review is required","")))))))))))</f>
        <v/>
      </c>
    </row>
    <row r="405">
      <c r="A405" s="31" t="n"/>
      <c r="B405" s="31" t="n"/>
      <c r="C405" s="31" t="n"/>
      <c r="D405" s="31" t="n"/>
      <c r="E405" s="31" t="n"/>
      <c r="F405" s="31" t="n"/>
      <c r="G405" s="31" t="n"/>
      <c r="H405" s="49" t="n"/>
      <c r="I405" s="31" t="n"/>
      <c r="J405" s="49" t="n"/>
      <c r="K405" s="31" t="n"/>
      <c r="L405" s="49" t="n"/>
      <c r="M405" s="31" t="n"/>
      <c r="N405" s="33" t="n"/>
      <c r="O405" s="47">
        <f>IF($A405="","",IF(OR($G405&lt;&gt;"Canceled",NOT(ISNUMBER($H405)),NOT(ISNUMBER($J405))),"",($H405-$J405)*24))</f>
        <v/>
      </c>
      <c r="P405" s="28">
        <f>IF($A405="","",IF($G405&lt;&gt;"Canceled","",IF(NOT(ISNUMBER($O405)),"",IF($O405&lt;0,"Invalid timing",IF($O405&lt;24,"Same day: under 24 hours",IF($O405&lt;48,"1 day: 24 to under 48 hours",IF($O405&lt;168,"2–6 days: 48 to under 168 hours","7 or more days")))))))</f>
        <v/>
      </c>
      <c r="Q405" s="48">
        <f>IF($A405="","",IF(NOT(ISNUMBER($H405)),"",DATE(YEAR($H405),MONTH($H405),1)))</f>
        <v/>
      </c>
      <c r="R405" s="30">
        <f>IF($A405="","",IF($G405="Canceled",1,0))</f>
        <v/>
      </c>
      <c r="S405" s="30">
        <f>IF($A405="","",IF($G405="No-show",1,0))</f>
        <v/>
      </c>
      <c r="T405" s="30">
        <f>IF($A405="","",IF(AND($G405="Canceled",OR($K405&lt;&gt;"",ISNUMBER($L405))),1,0))</f>
        <v/>
      </c>
      <c r="U405" s="28">
        <f>IF($A405="","",IF(COUNTIF($A$6:$A$505,$A405)&gt;1,"Duplicate Appointment ID",IF($B405="","Clinic is required",IF($G405="","Appointment Status is required",IF(NOT(ISNUMBER($H405)),"Scheduled Start is required",IF(AND($G405="Canceled",$I405=""),"Cancellation Reason is required",IF(AND($G405="Canceled",NOT(ISNUMBER($J405))),"Canceled At is required",IF(AND($G405="Canceled",ISNUMBER($J405),ISNUMBER($H405),$J405&gt;$H405),"Canceled At is after Scheduled Start",IF(AND($G405&lt;&gt;"Canceled",OR($I405&lt;&gt;"",ISNUMBER($J405))),"Cancellation details entered for non-canceled status",IF(AND($K405&lt;&gt;"",NOT(ISNUMBER($L405))),"Rescheduled Start is required",IF(AND(ISNUMBER($L405),$K405=""),"Rescheduled Appointment ID is required",IF(AND($G405="Canceled",$M405=""),"Avoidable Cancellation review is required","")))))))))))</f>
        <v/>
      </c>
    </row>
    <row r="406">
      <c r="A406" s="24" t="n"/>
      <c r="B406" s="24" t="n"/>
      <c r="C406" s="24" t="n"/>
      <c r="D406" s="24" t="n"/>
      <c r="E406" s="24" t="n"/>
      <c r="F406" s="24" t="n"/>
      <c r="G406" s="24" t="n"/>
      <c r="H406" s="46" t="n"/>
      <c r="I406" s="24" t="n"/>
      <c r="J406" s="46" t="n"/>
      <c r="K406" s="24" t="n"/>
      <c r="L406" s="46" t="n"/>
      <c r="M406" s="24" t="n"/>
      <c r="N406" s="26" t="n"/>
      <c r="O406" s="47">
        <f>IF($A406="","",IF(OR($G406&lt;&gt;"Canceled",NOT(ISNUMBER($H406)),NOT(ISNUMBER($J406))),"",($H406-$J406)*24))</f>
        <v/>
      </c>
      <c r="P406" s="28">
        <f>IF($A406="","",IF($G406&lt;&gt;"Canceled","",IF(NOT(ISNUMBER($O406)),"",IF($O406&lt;0,"Invalid timing",IF($O406&lt;24,"Same day: under 24 hours",IF($O406&lt;48,"1 day: 24 to under 48 hours",IF($O406&lt;168,"2–6 days: 48 to under 168 hours","7 or more days")))))))</f>
        <v/>
      </c>
      <c r="Q406" s="48">
        <f>IF($A406="","",IF(NOT(ISNUMBER($H406)),"",DATE(YEAR($H406),MONTH($H406),1)))</f>
        <v/>
      </c>
      <c r="R406" s="30">
        <f>IF($A406="","",IF($G406="Canceled",1,0))</f>
        <v/>
      </c>
      <c r="S406" s="30">
        <f>IF($A406="","",IF($G406="No-show",1,0))</f>
        <v/>
      </c>
      <c r="T406" s="30">
        <f>IF($A406="","",IF(AND($G406="Canceled",OR($K406&lt;&gt;"",ISNUMBER($L406))),1,0))</f>
        <v/>
      </c>
      <c r="U406" s="28">
        <f>IF($A406="","",IF(COUNTIF($A$6:$A$505,$A406)&gt;1,"Duplicate Appointment ID",IF($B406="","Clinic is required",IF($G406="","Appointment Status is required",IF(NOT(ISNUMBER($H406)),"Scheduled Start is required",IF(AND($G406="Canceled",$I406=""),"Cancellation Reason is required",IF(AND($G406="Canceled",NOT(ISNUMBER($J406))),"Canceled At is required",IF(AND($G406="Canceled",ISNUMBER($J406),ISNUMBER($H406),$J406&gt;$H406),"Canceled At is after Scheduled Start",IF(AND($G406&lt;&gt;"Canceled",OR($I406&lt;&gt;"",ISNUMBER($J406))),"Cancellation details entered for non-canceled status",IF(AND($K406&lt;&gt;"",NOT(ISNUMBER($L406))),"Rescheduled Start is required",IF(AND(ISNUMBER($L406),$K406=""),"Rescheduled Appointment ID is required",IF(AND($G406="Canceled",$M406=""),"Avoidable Cancellation review is required","")))))))))))</f>
        <v/>
      </c>
    </row>
    <row r="407">
      <c r="A407" s="31" t="n"/>
      <c r="B407" s="31" t="n"/>
      <c r="C407" s="31" t="n"/>
      <c r="D407" s="31" t="n"/>
      <c r="E407" s="31" t="n"/>
      <c r="F407" s="31" t="n"/>
      <c r="G407" s="31" t="n"/>
      <c r="H407" s="49" t="n"/>
      <c r="I407" s="31" t="n"/>
      <c r="J407" s="49" t="n"/>
      <c r="K407" s="31" t="n"/>
      <c r="L407" s="49" t="n"/>
      <c r="M407" s="31" t="n"/>
      <c r="N407" s="33" t="n"/>
      <c r="O407" s="47">
        <f>IF($A407="","",IF(OR($G407&lt;&gt;"Canceled",NOT(ISNUMBER($H407)),NOT(ISNUMBER($J407))),"",($H407-$J407)*24))</f>
        <v/>
      </c>
      <c r="P407" s="28">
        <f>IF($A407="","",IF($G407&lt;&gt;"Canceled","",IF(NOT(ISNUMBER($O407)),"",IF($O407&lt;0,"Invalid timing",IF($O407&lt;24,"Same day: under 24 hours",IF($O407&lt;48,"1 day: 24 to under 48 hours",IF($O407&lt;168,"2–6 days: 48 to under 168 hours","7 or more days")))))))</f>
        <v/>
      </c>
      <c r="Q407" s="48">
        <f>IF($A407="","",IF(NOT(ISNUMBER($H407)),"",DATE(YEAR($H407),MONTH($H407),1)))</f>
        <v/>
      </c>
      <c r="R407" s="30">
        <f>IF($A407="","",IF($G407="Canceled",1,0))</f>
        <v/>
      </c>
      <c r="S407" s="30">
        <f>IF($A407="","",IF($G407="No-show",1,0))</f>
        <v/>
      </c>
      <c r="T407" s="30">
        <f>IF($A407="","",IF(AND($G407="Canceled",OR($K407&lt;&gt;"",ISNUMBER($L407))),1,0))</f>
        <v/>
      </c>
      <c r="U407" s="28">
        <f>IF($A407="","",IF(COUNTIF($A$6:$A$505,$A407)&gt;1,"Duplicate Appointment ID",IF($B407="","Clinic is required",IF($G407="","Appointment Status is required",IF(NOT(ISNUMBER($H407)),"Scheduled Start is required",IF(AND($G407="Canceled",$I407=""),"Cancellation Reason is required",IF(AND($G407="Canceled",NOT(ISNUMBER($J407))),"Canceled At is required",IF(AND($G407="Canceled",ISNUMBER($J407),ISNUMBER($H407),$J407&gt;$H407),"Canceled At is after Scheduled Start",IF(AND($G407&lt;&gt;"Canceled",OR($I407&lt;&gt;"",ISNUMBER($J407))),"Cancellation details entered for non-canceled status",IF(AND($K407&lt;&gt;"",NOT(ISNUMBER($L407))),"Rescheduled Start is required",IF(AND(ISNUMBER($L407),$K407=""),"Rescheduled Appointment ID is required",IF(AND($G407="Canceled",$M407=""),"Avoidable Cancellation review is required","")))))))))))</f>
        <v/>
      </c>
    </row>
    <row r="408">
      <c r="A408" s="24" t="n"/>
      <c r="B408" s="24" t="n"/>
      <c r="C408" s="24" t="n"/>
      <c r="D408" s="24" t="n"/>
      <c r="E408" s="24" t="n"/>
      <c r="F408" s="24" t="n"/>
      <c r="G408" s="24" t="n"/>
      <c r="H408" s="46" t="n"/>
      <c r="I408" s="24" t="n"/>
      <c r="J408" s="46" t="n"/>
      <c r="K408" s="24" t="n"/>
      <c r="L408" s="46" t="n"/>
      <c r="M408" s="24" t="n"/>
      <c r="N408" s="26" t="n"/>
      <c r="O408" s="47">
        <f>IF($A408="","",IF(OR($G408&lt;&gt;"Canceled",NOT(ISNUMBER($H408)),NOT(ISNUMBER($J408))),"",($H408-$J408)*24))</f>
        <v/>
      </c>
      <c r="P408" s="28">
        <f>IF($A408="","",IF($G408&lt;&gt;"Canceled","",IF(NOT(ISNUMBER($O408)),"",IF($O408&lt;0,"Invalid timing",IF($O408&lt;24,"Same day: under 24 hours",IF($O408&lt;48,"1 day: 24 to under 48 hours",IF($O408&lt;168,"2–6 days: 48 to under 168 hours","7 or more days")))))))</f>
        <v/>
      </c>
      <c r="Q408" s="48">
        <f>IF($A408="","",IF(NOT(ISNUMBER($H408)),"",DATE(YEAR($H408),MONTH($H408),1)))</f>
        <v/>
      </c>
      <c r="R408" s="30">
        <f>IF($A408="","",IF($G408="Canceled",1,0))</f>
        <v/>
      </c>
      <c r="S408" s="30">
        <f>IF($A408="","",IF($G408="No-show",1,0))</f>
        <v/>
      </c>
      <c r="T408" s="30">
        <f>IF($A408="","",IF(AND($G408="Canceled",OR($K408&lt;&gt;"",ISNUMBER($L408))),1,0))</f>
        <v/>
      </c>
      <c r="U408" s="28">
        <f>IF($A408="","",IF(COUNTIF($A$6:$A$505,$A408)&gt;1,"Duplicate Appointment ID",IF($B408="","Clinic is required",IF($G408="","Appointment Status is required",IF(NOT(ISNUMBER($H408)),"Scheduled Start is required",IF(AND($G408="Canceled",$I408=""),"Cancellation Reason is required",IF(AND($G408="Canceled",NOT(ISNUMBER($J408))),"Canceled At is required",IF(AND($G408="Canceled",ISNUMBER($J408),ISNUMBER($H408),$J408&gt;$H408),"Canceled At is after Scheduled Start",IF(AND($G408&lt;&gt;"Canceled",OR($I408&lt;&gt;"",ISNUMBER($J408))),"Cancellation details entered for non-canceled status",IF(AND($K408&lt;&gt;"",NOT(ISNUMBER($L408))),"Rescheduled Start is required",IF(AND(ISNUMBER($L408),$K408=""),"Rescheduled Appointment ID is required",IF(AND($G408="Canceled",$M408=""),"Avoidable Cancellation review is required","")))))))))))</f>
        <v/>
      </c>
    </row>
    <row r="409">
      <c r="A409" s="31" t="n"/>
      <c r="B409" s="31" t="n"/>
      <c r="C409" s="31" t="n"/>
      <c r="D409" s="31" t="n"/>
      <c r="E409" s="31" t="n"/>
      <c r="F409" s="31" t="n"/>
      <c r="G409" s="31" t="n"/>
      <c r="H409" s="49" t="n"/>
      <c r="I409" s="31" t="n"/>
      <c r="J409" s="49" t="n"/>
      <c r="K409" s="31" t="n"/>
      <c r="L409" s="49" t="n"/>
      <c r="M409" s="31" t="n"/>
      <c r="N409" s="33" t="n"/>
      <c r="O409" s="47">
        <f>IF($A409="","",IF(OR($G409&lt;&gt;"Canceled",NOT(ISNUMBER($H409)),NOT(ISNUMBER($J409))),"",($H409-$J409)*24))</f>
        <v/>
      </c>
      <c r="P409" s="28">
        <f>IF($A409="","",IF($G409&lt;&gt;"Canceled","",IF(NOT(ISNUMBER($O409)),"",IF($O409&lt;0,"Invalid timing",IF($O409&lt;24,"Same day: under 24 hours",IF($O409&lt;48,"1 day: 24 to under 48 hours",IF($O409&lt;168,"2–6 days: 48 to under 168 hours","7 or more days")))))))</f>
        <v/>
      </c>
      <c r="Q409" s="48">
        <f>IF($A409="","",IF(NOT(ISNUMBER($H409)),"",DATE(YEAR($H409),MONTH($H409),1)))</f>
        <v/>
      </c>
      <c r="R409" s="30">
        <f>IF($A409="","",IF($G409="Canceled",1,0))</f>
        <v/>
      </c>
      <c r="S409" s="30">
        <f>IF($A409="","",IF($G409="No-show",1,0))</f>
        <v/>
      </c>
      <c r="T409" s="30">
        <f>IF($A409="","",IF(AND($G409="Canceled",OR($K409&lt;&gt;"",ISNUMBER($L409))),1,0))</f>
        <v/>
      </c>
      <c r="U409" s="28">
        <f>IF($A409="","",IF(COUNTIF($A$6:$A$505,$A409)&gt;1,"Duplicate Appointment ID",IF($B409="","Clinic is required",IF($G409="","Appointment Status is required",IF(NOT(ISNUMBER($H409)),"Scheduled Start is required",IF(AND($G409="Canceled",$I409=""),"Cancellation Reason is required",IF(AND($G409="Canceled",NOT(ISNUMBER($J409))),"Canceled At is required",IF(AND($G409="Canceled",ISNUMBER($J409),ISNUMBER($H409),$J409&gt;$H409),"Canceled At is after Scheduled Start",IF(AND($G409&lt;&gt;"Canceled",OR($I409&lt;&gt;"",ISNUMBER($J409))),"Cancellation details entered for non-canceled status",IF(AND($K409&lt;&gt;"",NOT(ISNUMBER($L409))),"Rescheduled Start is required",IF(AND(ISNUMBER($L409),$K409=""),"Rescheduled Appointment ID is required",IF(AND($G409="Canceled",$M409=""),"Avoidable Cancellation review is required","")))))))))))</f>
        <v/>
      </c>
    </row>
    <row r="410">
      <c r="A410" s="24" t="n"/>
      <c r="B410" s="24" t="n"/>
      <c r="C410" s="24" t="n"/>
      <c r="D410" s="24" t="n"/>
      <c r="E410" s="24" t="n"/>
      <c r="F410" s="24" t="n"/>
      <c r="G410" s="24" t="n"/>
      <c r="H410" s="46" t="n"/>
      <c r="I410" s="24" t="n"/>
      <c r="J410" s="46" t="n"/>
      <c r="K410" s="24" t="n"/>
      <c r="L410" s="46" t="n"/>
      <c r="M410" s="24" t="n"/>
      <c r="N410" s="26" t="n"/>
      <c r="O410" s="47">
        <f>IF($A410="","",IF(OR($G410&lt;&gt;"Canceled",NOT(ISNUMBER($H410)),NOT(ISNUMBER($J410))),"",($H410-$J410)*24))</f>
        <v/>
      </c>
      <c r="P410" s="28">
        <f>IF($A410="","",IF($G410&lt;&gt;"Canceled","",IF(NOT(ISNUMBER($O410)),"",IF($O410&lt;0,"Invalid timing",IF($O410&lt;24,"Same day: under 24 hours",IF($O410&lt;48,"1 day: 24 to under 48 hours",IF($O410&lt;168,"2–6 days: 48 to under 168 hours","7 or more days")))))))</f>
        <v/>
      </c>
      <c r="Q410" s="48">
        <f>IF($A410="","",IF(NOT(ISNUMBER($H410)),"",DATE(YEAR($H410),MONTH($H410),1)))</f>
        <v/>
      </c>
      <c r="R410" s="30">
        <f>IF($A410="","",IF($G410="Canceled",1,0))</f>
        <v/>
      </c>
      <c r="S410" s="30">
        <f>IF($A410="","",IF($G410="No-show",1,0))</f>
        <v/>
      </c>
      <c r="T410" s="30">
        <f>IF($A410="","",IF(AND($G410="Canceled",OR($K410&lt;&gt;"",ISNUMBER($L410))),1,0))</f>
        <v/>
      </c>
      <c r="U410" s="28">
        <f>IF($A410="","",IF(COUNTIF($A$6:$A$505,$A410)&gt;1,"Duplicate Appointment ID",IF($B410="","Clinic is required",IF($G410="","Appointment Status is required",IF(NOT(ISNUMBER($H410)),"Scheduled Start is required",IF(AND($G410="Canceled",$I410=""),"Cancellation Reason is required",IF(AND($G410="Canceled",NOT(ISNUMBER($J410))),"Canceled At is required",IF(AND($G410="Canceled",ISNUMBER($J410),ISNUMBER($H410),$J410&gt;$H410),"Canceled At is after Scheduled Start",IF(AND($G410&lt;&gt;"Canceled",OR($I410&lt;&gt;"",ISNUMBER($J410))),"Cancellation details entered for non-canceled status",IF(AND($K410&lt;&gt;"",NOT(ISNUMBER($L410))),"Rescheduled Start is required",IF(AND(ISNUMBER($L410),$K410=""),"Rescheduled Appointment ID is required",IF(AND($G410="Canceled",$M410=""),"Avoidable Cancellation review is required","")))))))))))</f>
        <v/>
      </c>
    </row>
    <row r="411">
      <c r="A411" s="31" t="n"/>
      <c r="B411" s="31" t="n"/>
      <c r="C411" s="31" t="n"/>
      <c r="D411" s="31" t="n"/>
      <c r="E411" s="31" t="n"/>
      <c r="F411" s="31" t="n"/>
      <c r="G411" s="31" t="n"/>
      <c r="H411" s="49" t="n"/>
      <c r="I411" s="31" t="n"/>
      <c r="J411" s="49" t="n"/>
      <c r="K411" s="31" t="n"/>
      <c r="L411" s="49" t="n"/>
      <c r="M411" s="31" t="n"/>
      <c r="N411" s="33" t="n"/>
      <c r="O411" s="47">
        <f>IF($A411="","",IF(OR($G411&lt;&gt;"Canceled",NOT(ISNUMBER($H411)),NOT(ISNUMBER($J411))),"",($H411-$J411)*24))</f>
        <v/>
      </c>
      <c r="P411" s="28">
        <f>IF($A411="","",IF($G411&lt;&gt;"Canceled","",IF(NOT(ISNUMBER($O411)),"",IF($O411&lt;0,"Invalid timing",IF($O411&lt;24,"Same day: under 24 hours",IF($O411&lt;48,"1 day: 24 to under 48 hours",IF($O411&lt;168,"2–6 days: 48 to under 168 hours","7 or more days")))))))</f>
        <v/>
      </c>
      <c r="Q411" s="48">
        <f>IF($A411="","",IF(NOT(ISNUMBER($H411)),"",DATE(YEAR($H411),MONTH($H411),1)))</f>
        <v/>
      </c>
      <c r="R411" s="30">
        <f>IF($A411="","",IF($G411="Canceled",1,0))</f>
        <v/>
      </c>
      <c r="S411" s="30">
        <f>IF($A411="","",IF($G411="No-show",1,0))</f>
        <v/>
      </c>
      <c r="T411" s="30">
        <f>IF($A411="","",IF(AND($G411="Canceled",OR($K411&lt;&gt;"",ISNUMBER($L411))),1,0))</f>
        <v/>
      </c>
      <c r="U411" s="28">
        <f>IF($A411="","",IF(COUNTIF($A$6:$A$505,$A411)&gt;1,"Duplicate Appointment ID",IF($B411="","Clinic is required",IF($G411="","Appointment Status is required",IF(NOT(ISNUMBER($H411)),"Scheduled Start is required",IF(AND($G411="Canceled",$I411=""),"Cancellation Reason is required",IF(AND($G411="Canceled",NOT(ISNUMBER($J411))),"Canceled At is required",IF(AND($G411="Canceled",ISNUMBER($J411),ISNUMBER($H411),$J411&gt;$H411),"Canceled At is after Scheduled Start",IF(AND($G411&lt;&gt;"Canceled",OR($I411&lt;&gt;"",ISNUMBER($J411))),"Cancellation details entered for non-canceled status",IF(AND($K411&lt;&gt;"",NOT(ISNUMBER($L411))),"Rescheduled Start is required",IF(AND(ISNUMBER($L411),$K411=""),"Rescheduled Appointment ID is required",IF(AND($G411="Canceled",$M411=""),"Avoidable Cancellation review is required","")))))))))))</f>
        <v/>
      </c>
    </row>
    <row r="412">
      <c r="A412" s="24" t="n"/>
      <c r="B412" s="24" t="n"/>
      <c r="C412" s="24" t="n"/>
      <c r="D412" s="24" t="n"/>
      <c r="E412" s="24" t="n"/>
      <c r="F412" s="24" t="n"/>
      <c r="G412" s="24" t="n"/>
      <c r="H412" s="46" t="n"/>
      <c r="I412" s="24" t="n"/>
      <c r="J412" s="46" t="n"/>
      <c r="K412" s="24" t="n"/>
      <c r="L412" s="46" t="n"/>
      <c r="M412" s="24" t="n"/>
      <c r="N412" s="26" t="n"/>
      <c r="O412" s="47">
        <f>IF($A412="","",IF(OR($G412&lt;&gt;"Canceled",NOT(ISNUMBER($H412)),NOT(ISNUMBER($J412))),"",($H412-$J412)*24))</f>
        <v/>
      </c>
      <c r="P412" s="28">
        <f>IF($A412="","",IF($G412&lt;&gt;"Canceled","",IF(NOT(ISNUMBER($O412)),"",IF($O412&lt;0,"Invalid timing",IF($O412&lt;24,"Same day: under 24 hours",IF($O412&lt;48,"1 day: 24 to under 48 hours",IF($O412&lt;168,"2–6 days: 48 to under 168 hours","7 or more days")))))))</f>
        <v/>
      </c>
      <c r="Q412" s="48">
        <f>IF($A412="","",IF(NOT(ISNUMBER($H412)),"",DATE(YEAR($H412),MONTH($H412),1)))</f>
        <v/>
      </c>
      <c r="R412" s="30">
        <f>IF($A412="","",IF($G412="Canceled",1,0))</f>
        <v/>
      </c>
      <c r="S412" s="30">
        <f>IF($A412="","",IF($G412="No-show",1,0))</f>
        <v/>
      </c>
      <c r="T412" s="30">
        <f>IF($A412="","",IF(AND($G412="Canceled",OR($K412&lt;&gt;"",ISNUMBER($L412))),1,0))</f>
        <v/>
      </c>
      <c r="U412" s="28">
        <f>IF($A412="","",IF(COUNTIF($A$6:$A$505,$A412)&gt;1,"Duplicate Appointment ID",IF($B412="","Clinic is required",IF($G412="","Appointment Status is required",IF(NOT(ISNUMBER($H412)),"Scheduled Start is required",IF(AND($G412="Canceled",$I412=""),"Cancellation Reason is required",IF(AND($G412="Canceled",NOT(ISNUMBER($J412))),"Canceled At is required",IF(AND($G412="Canceled",ISNUMBER($J412),ISNUMBER($H412),$J412&gt;$H412),"Canceled At is after Scheduled Start",IF(AND($G412&lt;&gt;"Canceled",OR($I412&lt;&gt;"",ISNUMBER($J412))),"Cancellation details entered for non-canceled status",IF(AND($K412&lt;&gt;"",NOT(ISNUMBER($L412))),"Rescheduled Start is required",IF(AND(ISNUMBER($L412),$K412=""),"Rescheduled Appointment ID is required",IF(AND($G412="Canceled",$M412=""),"Avoidable Cancellation review is required","")))))))))))</f>
        <v/>
      </c>
    </row>
    <row r="413">
      <c r="A413" s="31" t="n"/>
      <c r="B413" s="31" t="n"/>
      <c r="C413" s="31" t="n"/>
      <c r="D413" s="31" t="n"/>
      <c r="E413" s="31" t="n"/>
      <c r="F413" s="31" t="n"/>
      <c r="G413" s="31" t="n"/>
      <c r="H413" s="49" t="n"/>
      <c r="I413" s="31" t="n"/>
      <c r="J413" s="49" t="n"/>
      <c r="K413" s="31" t="n"/>
      <c r="L413" s="49" t="n"/>
      <c r="M413" s="31" t="n"/>
      <c r="N413" s="33" t="n"/>
      <c r="O413" s="47">
        <f>IF($A413="","",IF(OR($G413&lt;&gt;"Canceled",NOT(ISNUMBER($H413)),NOT(ISNUMBER($J413))),"",($H413-$J413)*24))</f>
        <v/>
      </c>
      <c r="P413" s="28">
        <f>IF($A413="","",IF($G413&lt;&gt;"Canceled","",IF(NOT(ISNUMBER($O413)),"",IF($O413&lt;0,"Invalid timing",IF($O413&lt;24,"Same day: under 24 hours",IF($O413&lt;48,"1 day: 24 to under 48 hours",IF($O413&lt;168,"2–6 days: 48 to under 168 hours","7 or more days")))))))</f>
        <v/>
      </c>
      <c r="Q413" s="48">
        <f>IF($A413="","",IF(NOT(ISNUMBER($H413)),"",DATE(YEAR($H413),MONTH($H413),1)))</f>
        <v/>
      </c>
      <c r="R413" s="30">
        <f>IF($A413="","",IF($G413="Canceled",1,0))</f>
        <v/>
      </c>
      <c r="S413" s="30">
        <f>IF($A413="","",IF($G413="No-show",1,0))</f>
        <v/>
      </c>
      <c r="T413" s="30">
        <f>IF($A413="","",IF(AND($G413="Canceled",OR($K413&lt;&gt;"",ISNUMBER($L413))),1,0))</f>
        <v/>
      </c>
      <c r="U413" s="28">
        <f>IF($A413="","",IF(COUNTIF($A$6:$A$505,$A413)&gt;1,"Duplicate Appointment ID",IF($B413="","Clinic is required",IF($G413="","Appointment Status is required",IF(NOT(ISNUMBER($H413)),"Scheduled Start is required",IF(AND($G413="Canceled",$I413=""),"Cancellation Reason is required",IF(AND($G413="Canceled",NOT(ISNUMBER($J413))),"Canceled At is required",IF(AND($G413="Canceled",ISNUMBER($J413),ISNUMBER($H413),$J413&gt;$H413),"Canceled At is after Scheduled Start",IF(AND($G413&lt;&gt;"Canceled",OR($I413&lt;&gt;"",ISNUMBER($J413))),"Cancellation details entered for non-canceled status",IF(AND($K413&lt;&gt;"",NOT(ISNUMBER($L413))),"Rescheduled Start is required",IF(AND(ISNUMBER($L413),$K413=""),"Rescheduled Appointment ID is required",IF(AND($G413="Canceled",$M413=""),"Avoidable Cancellation review is required","")))))))))))</f>
        <v/>
      </c>
    </row>
    <row r="414">
      <c r="A414" s="24" t="n"/>
      <c r="B414" s="24" t="n"/>
      <c r="C414" s="24" t="n"/>
      <c r="D414" s="24" t="n"/>
      <c r="E414" s="24" t="n"/>
      <c r="F414" s="24" t="n"/>
      <c r="G414" s="24" t="n"/>
      <c r="H414" s="46" t="n"/>
      <c r="I414" s="24" t="n"/>
      <c r="J414" s="46" t="n"/>
      <c r="K414" s="24" t="n"/>
      <c r="L414" s="46" t="n"/>
      <c r="M414" s="24" t="n"/>
      <c r="N414" s="26" t="n"/>
      <c r="O414" s="47">
        <f>IF($A414="","",IF(OR($G414&lt;&gt;"Canceled",NOT(ISNUMBER($H414)),NOT(ISNUMBER($J414))),"",($H414-$J414)*24))</f>
        <v/>
      </c>
      <c r="P414" s="28">
        <f>IF($A414="","",IF($G414&lt;&gt;"Canceled","",IF(NOT(ISNUMBER($O414)),"",IF($O414&lt;0,"Invalid timing",IF($O414&lt;24,"Same day: under 24 hours",IF($O414&lt;48,"1 day: 24 to under 48 hours",IF($O414&lt;168,"2–6 days: 48 to under 168 hours","7 or more days")))))))</f>
        <v/>
      </c>
      <c r="Q414" s="48">
        <f>IF($A414="","",IF(NOT(ISNUMBER($H414)),"",DATE(YEAR($H414),MONTH($H414),1)))</f>
        <v/>
      </c>
      <c r="R414" s="30">
        <f>IF($A414="","",IF($G414="Canceled",1,0))</f>
        <v/>
      </c>
      <c r="S414" s="30">
        <f>IF($A414="","",IF($G414="No-show",1,0))</f>
        <v/>
      </c>
      <c r="T414" s="30">
        <f>IF($A414="","",IF(AND($G414="Canceled",OR($K414&lt;&gt;"",ISNUMBER($L414))),1,0))</f>
        <v/>
      </c>
      <c r="U414" s="28">
        <f>IF($A414="","",IF(COUNTIF($A$6:$A$505,$A414)&gt;1,"Duplicate Appointment ID",IF($B414="","Clinic is required",IF($G414="","Appointment Status is required",IF(NOT(ISNUMBER($H414)),"Scheduled Start is required",IF(AND($G414="Canceled",$I414=""),"Cancellation Reason is required",IF(AND($G414="Canceled",NOT(ISNUMBER($J414))),"Canceled At is required",IF(AND($G414="Canceled",ISNUMBER($J414),ISNUMBER($H414),$J414&gt;$H414),"Canceled At is after Scheduled Start",IF(AND($G414&lt;&gt;"Canceled",OR($I414&lt;&gt;"",ISNUMBER($J414))),"Cancellation details entered for non-canceled status",IF(AND($K414&lt;&gt;"",NOT(ISNUMBER($L414))),"Rescheduled Start is required",IF(AND(ISNUMBER($L414),$K414=""),"Rescheduled Appointment ID is required",IF(AND($G414="Canceled",$M414=""),"Avoidable Cancellation review is required","")))))))))))</f>
        <v/>
      </c>
    </row>
    <row r="415">
      <c r="A415" s="31" t="n"/>
      <c r="B415" s="31" t="n"/>
      <c r="C415" s="31" t="n"/>
      <c r="D415" s="31" t="n"/>
      <c r="E415" s="31" t="n"/>
      <c r="F415" s="31" t="n"/>
      <c r="G415" s="31" t="n"/>
      <c r="H415" s="49" t="n"/>
      <c r="I415" s="31" t="n"/>
      <c r="J415" s="49" t="n"/>
      <c r="K415" s="31" t="n"/>
      <c r="L415" s="49" t="n"/>
      <c r="M415" s="31" t="n"/>
      <c r="N415" s="33" t="n"/>
      <c r="O415" s="47">
        <f>IF($A415="","",IF(OR($G415&lt;&gt;"Canceled",NOT(ISNUMBER($H415)),NOT(ISNUMBER($J415))),"",($H415-$J415)*24))</f>
        <v/>
      </c>
      <c r="P415" s="28">
        <f>IF($A415="","",IF($G415&lt;&gt;"Canceled","",IF(NOT(ISNUMBER($O415)),"",IF($O415&lt;0,"Invalid timing",IF($O415&lt;24,"Same day: under 24 hours",IF($O415&lt;48,"1 day: 24 to under 48 hours",IF($O415&lt;168,"2–6 days: 48 to under 168 hours","7 or more days")))))))</f>
        <v/>
      </c>
      <c r="Q415" s="48">
        <f>IF($A415="","",IF(NOT(ISNUMBER($H415)),"",DATE(YEAR($H415),MONTH($H415),1)))</f>
        <v/>
      </c>
      <c r="R415" s="30">
        <f>IF($A415="","",IF($G415="Canceled",1,0))</f>
        <v/>
      </c>
      <c r="S415" s="30">
        <f>IF($A415="","",IF($G415="No-show",1,0))</f>
        <v/>
      </c>
      <c r="T415" s="30">
        <f>IF($A415="","",IF(AND($G415="Canceled",OR($K415&lt;&gt;"",ISNUMBER($L415))),1,0))</f>
        <v/>
      </c>
      <c r="U415" s="28">
        <f>IF($A415="","",IF(COUNTIF($A$6:$A$505,$A415)&gt;1,"Duplicate Appointment ID",IF($B415="","Clinic is required",IF($G415="","Appointment Status is required",IF(NOT(ISNUMBER($H415)),"Scheduled Start is required",IF(AND($G415="Canceled",$I415=""),"Cancellation Reason is required",IF(AND($G415="Canceled",NOT(ISNUMBER($J415))),"Canceled At is required",IF(AND($G415="Canceled",ISNUMBER($J415),ISNUMBER($H415),$J415&gt;$H415),"Canceled At is after Scheduled Start",IF(AND($G415&lt;&gt;"Canceled",OR($I415&lt;&gt;"",ISNUMBER($J415))),"Cancellation details entered for non-canceled status",IF(AND($K415&lt;&gt;"",NOT(ISNUMBER($L415))),"Rescheduled Start is required",IF(AND(ISNUMBER($L415),$K415=""),"Rescheduled Appointment ID is required",IF(AND($G415="Canceled",$M415=""),"Avoidable Cancellation review is required","")))))))))))</f>
        <v/>
      </c>
    </row>
    <row r="416">
      <c r="A416" s="24" t="n"/>
      <c r="B416" s="24" t="n"/>
      <c r="C416" s="24" t="n"/>
      <c r="D416" s="24" t="n"/>
      <c r="E416" s="24" t="n"/>
      <c r="F416" s="24" t="n"/>
      <c r="G416" s="24" t="n"/>
      <c r="H416" s="46" t="n"/>
      <c r="I416" s="24" t="n"/>
      <c r="J416" s="46" t="n"/>
      <c r="K416" s="24" t="n"/>
      <c r="L416" s="46" t="n"/>
      <c r="M416" s="24" t="n"/>
      <c r="N416" s="26" t="n"/>
      <c r="O416" s="47">
        <f>IF($A416="","",IF(OR($G416&lt;&gt;"Canceled",NOT(ISNUMBER($H416)),NOT(ISNUMBER($J416))),"",($H416-$J416)*24))</f>
        <v/>
      </c>
      <c r="P416" s="28">
        <f>IF($A416="","",IF($G416&lt;&gt;"Canceled","",IF(NOT(ISNUMBER($O416)),"",IF($O416&lt;0,"Invalid timing",IF($O416&lt;24,"Same day: under 24 hours",IF($O416&lt;48,"1 day: 24 to under 48 hours",IF($O416&lt;168,"2–6 days: 48 to under 168 hours","7 or more days")))))))</f>
        <v/>
      </c>
      <c r="Q416" s="48">
        <f>IF($A416="","",IF(NOT(ISNUMBER($H416)),"",DATE(YEAR($H416),MONTH($H416),1)))</f>
        <v/>
      </c>
      <c r="R416" s="30">
        <f>IF($A416="","",IF($G416="Canceled",1,0))</f>
        <v/>
      </c>
      <c r="S416" s="30">
        <f>IF($A416="","",IF($G416="No-show",1,0))</f>
        <v/>
      </c>
      <c r="T416" s="30">
        <f>IF($A416="","",IF(AND($G416="Canceled",OR($K416&lt;&gt;"",ISNUMBER($L416))),1,0))</f>
        <v/>
      </c>
      <c r="U416" s="28">
        <f>IF($A416="","",IF(COUNTIF($A$6:$A$505,$A416)&gt;1,"Duplicate Appointment ID",IF($B416="","Clinic is required",IF($G416="","Appointment Status is required",IF(NOT(ISNUMBER($H416)),"Scheduled Start is required",IF(AND($G416="Canceled",$I416=""),"Cancellation Reason is required",IF(AND($G416="Canceled",NOT(ISNUMBER($J416))),"Canceled At is required",IF(AND($G416="Canceled",ISNUMBER($J416),ISNUMBER($H416),$J416&gt;$H416),"Canceled At is after Scheduled Start",IF(AND($G416&lt;&gt;"Canceled",OR($I416&lt;&gt;"",ISNUMBER($J416))),"Cancellation details entered for non-canceled status",IF(AND($K416&lt;&gt;"",NOT(ISNUMBER($L416))),"Rescheduled Start is required",IF(AND(ISNUMBER($L416),$K416=""),"Rescheduled Appointment ID is required",IF(AND($G416="Canceled",$M416=""),"Avoidable Cancellation review is required","")))))))))))</f>
        <v/>
      </c>
    </row>
    <row r="417">
      <c r="A417" s="31" t="n"/>
      <c r="B417" s="31" t="n"/>
      <c r="C417" s="31" t="n"/>
      <c r="D417" s="31" t="n"/>
      <c r="E417" s="31" t="n"/>
      <c r="F417" s="31" t="n"/>
      <c r="G417" s="31" t="n"/>
      <c r="H417" s="49" t="n"/>
      <c r="I417" s="31" t="n"/>
      <c r="J417" s="49" t="n"/>
      <c r="K417" s="31" t="n"/>
      <c r="L417" s="49" t="n"/>
      <c r="M417" s="31" t="n"/>
      <c r="N417" s="33" t="n"/>
      <c r="O417" s="47">
        <f>IF($A417="","",IF(OR($G417&lt;&gt;"Canceled",NOT(ISNUMBER($H417)),NOT(ISNUMBER($J417))),"",($H417-$J417)*24))</f>
        <v/>
      </c>
      <c r="P417" s="28">
        <f>IF($A417="","",IF($G417&lt;&gt;"Canceled","",IF(NOT(ISNUMBER($O417)),"",IF($O417&lt;0,"Invalid timing",IF($O417&lt;24,"Same day: under 24 hours",IF($O417&lt;48,"1 day: 24 to under 48 hours",IF($O417&lt;168,"2–6 days: 48 to under 168 hours","7 or more days")))))))</f>
        <v/>
      </c>
      <c r="Q417" s="48">
        <f>IF($A417="","",IF(NOT(ISNUMBER($H417)),"",DATE(YEAR($H417),MONTH($H417),1)))</f>
        <v/>
      </c>
      <c r="R417" s="30">
        <f>IF($A417="","",IF($G417="Canceled",1,0))</f>
        <v/>
      </c>
      <c r="S417" s="30">
        <f>IF($A417="","",IF($G417="No-show",1,0))</f>
        <v/>
      </c>
      <c r="T417" s="30">
        <f>IF($A417="","",IF(AND($G417="Canceled",OR($K417&lt;&gt;"",ISNUMBER($L417))),1,0))</f>
        <v/>
      </c>
      <c r="U417" s="28">
        <f>IF($A417="","",IF(COUNTIF($A$6:$A$505,$A417)&gt;1,"Duplicate Appointment ID",IF($B417="","Clinic is required",IF($G417="","Appointment Status is required",IF(NOT(ISNUMBER($H417)),"Scheduled Start is required",IF(AND($G417="Canceled",$I417=""),"Cancellation Reason is required",IF(AND($G417="Canceled",NOT(ISNUMBER($J417))),"Canceled At is required",IF(AND($G417="Canceled",ISNUMBER($J417),ISNUMBER($H417),$J417&gt;$H417),"Canceled At is after Scheduled Start",IF(AND($G417&lt;&gt;"Canceled",OR($I417&lt;&gt;"",ISNUMBER($J417))),"Cancellation details entered for non-canceled status",IF(AND($K417&lt;&gt;"",NOT(ISNUMBER($L417))),"Rescheduled Start is required",IF(AND(ISNUMBER($L417),$K417=""),"Rescheduled Appointment ID is required",IF(AND($G417="Canceled",$M417=""),"Avoidable Cancellation review is required","")))))))))))</f>
        <v/>
      </c>
    </row>
    <row r="418">
      <c r="A418" s="24" t="n"/>
      <c r="B418" s="24" t="n"/>
      <c r="C418" s="24" t="n"/>
      <c r="D418" s="24" t="n"/>
      <c r="E418" s="24" t="n"/>
      <c r="F418" s="24" t="n"/>
      <c r="G418" s="24" t="n"/>
      <c r="H418" s="46" t="n"/>
      <c r="I418" s="24" t="n"/>
      <c r="J418" s="46" t="n"/>
      <c r="K418" s="24" t="n"/>
      <c r="L418" s="46" t="n"/>
      <c r="M418" s="24" t="n"/>
      <c r="N418" s="26" t="n"/>
      <c r="O418" s="47">
        <f>IF($A418="","",IF(OR($G418&lt;&gt;"Canceled",NOT(ISNUMBER($H418)),NOT(ISNUMBER($J418))),"",($H418-$J418)*24))</f>
        <v/>
      </c>
      <c r="P418" s="28">
        <f>IF($A418="","",IF($G418&lt;&gt;"Canceled","",IF(NOT(ISNUMBER($O418)),"",IF($O418&lt;0,"Invalid timing",IF($O418&lt;24,"Same day: under 24 hours",IF($O418&lt;48,"1 day: 24 to under 48 hours",IF($O418&lt;168,"2–6 days: 48 to under 168 hours","7 or more days")))))))</f>
        <v/>
      </c>
      <c r="Q418" s="48">
        <f>IF($A418="","",IF(NOT(ISNUMBER($H418)),"",DATE(YEAR($H418),MONTH($H418),1)))</f>
        <v/>
      </c>
      <c r="R418" s="30">
        <f>IF($A418="","",IF($G418="Canceled",1,0))</f>
        <v/>
      </c>
      <c r="S418" s="30">
        <f>IF($A418="","",IF($G418="No-show",1,0))</f>
        <v/>
      </c>
      <c r="T418" s="30">
        <f>IF($A418="","",IF(AND($G418="Canceled",OR($K418&lt;&gt;"",ISNUMBER($L418))),1,0))</f>
        <v/>
      </c>
      <c r="U418" s="28">
        <f>IF($A418="","",IF(COUNTIF($A$6:$A$505,$A418)&gt;1,"Duplicate Appointment ID",IF($B418="","Clinic is required",IF($G418="","Appointment Status is required",IF(NOT(ISNUMBER($H418)),"Scheduled Start is required",IF(AND($G418="Canceled",$I418=""),"Cancellation Reason is required",IF(AND($G418="Canceled",NOT(ISNUMBER($J418))),"Canceled At is required",IF(AND($G418="Canceled",ISNUMBER($J418),ISNUMBER($H418),$J418&gt;$H418),"Canceled At is after Scheduled Start",IF(AND($G418&lt;&gt;"Canceled",OR($I418&lt;&gt;"",ISNUMBER($J418))),"Cancellation details entered for non-canceled status",IF(AND($K418&lt;&gt;"",NOT(ISNUMBER($L418))),"Rescheduled Start is required",IF(AND(ISNUMBER($L418),$K418=""),"Rescheduled Appointment ID is required",IF(AND($G418="Canceled",$M418=""),"Avoidable Cancellation review is required","")))))))))))</f>
        <v/>
      </c>
    </row>
    <row r="419">
      <c r="A419" s="31" t="n"/>
      <c r="B419" s="31" t="n"/>
      <c r="C419" s="31" t="n"/>
      <c r="D419" s="31" t="n"/>
      <c r="E419" s="31" t="n"/>
      <c r="F419" s="31" t="n"/>
      <c r="G419" s="31" t="n"/>
      <c r="H419" s="49" t="n"/>
      <c r="I419" s="31" t="n"/>
      <c r="J419" s="49" t="n"/>
      <c r="K419" s="31" t="n"/>
      <c r="L419" s="49" t="n"/>
      <c r="M419" s="31" t="n"/>
      <c r="N419" s="33" t="n"/>
      <c r="O419" s="47">
        <f>IF($A419="","",IF(OR($G419&lt;&gt;"Canceled",NOT(ISNUMBER($H419)),NOT(ISNUMBER($J419))),"",($H419-$J419)*24))</f>
        <v/>
      </c>
      <c r="P419" s="28">
        <f>IF($A419="","",IF($G419&lt;&gt;"Canceled","",IF(NOT(ISNUMBER($O419)),"",IF($O419&lt;0,"Invalid timing",IF($O419&lt;24,"Same day: under 24 hours",IF($O419&lt;48,"1 day: 24 to under 48 hours",IF($O419&lt;168,"2–6 days: 48 to under 168 hours","7 or more days")))))))</f>
        <v/>
      </c>
      <c r="Q419" s="48">
        <f>IF($A419="","",IF(NOT(ISNUMBER($H419)),"",DATE(YEAR($H419),MONTH($H419),1)))</f>
        <v/>
      </c>
      <c r="R419" s="30">
        <f>IF($A419="","",IF($G419="Canceled",1,0))</f>
        <v/>
      </c>
      <c r="S419" s="30">
        <f>IF($A419="","",IF($G419="No-show",1,0))</f>
        <v/>
      </c>
      <c r="T419" s="30">
        <f>IF($A419="","",IF(AND($G419="Canceled",OR($K419&lt;&gt;"",ISNUMBER($L419))),1,0))</f>
        <v/>
      </c>
      <c r="U419" s="28">
        <f>IF($A419="","",IF(COUNTIF($A$6:$A$505,$A419)&gt;1,"Duplicate Appointment ID",IF($B419="","Clinic is required",IF($G419="","Appointment Status is required",IF(NOT(ISNUMBER($H419)),"Scheduled Start is required",IF(AND($G419="Canceled",$I419=""),"Cancellation Reason is required",IF(AND($G419="Canceled",NOT(ISNUMBER($J419))),"Canceled At is required",IF(AND($G419="Canceled",ISNUMBER($J419),ISNUMBER($H419),$J419&gt;$H419),"Canceled At is after Scheduled Start",IF(AND($G419&lt;&gt;"Canceled",OR($I419&lt;&gt;"",ISNUMBER($J419))),"Cancellation details entered for non-canceled status",IF(AND($K419&lt;&gt;"",NOT(ISNUMBER($L419))),"Rescheduled Start is required",IF(AND(ISNUMBER($L419),$K419=""),"Rescheduled Appointment ID is required",IF(AND($G419="Canceled",$M419=""),"Avoidable Cancellation review is required","")))))))))))</f>
        <v/>
      </c>
    </row>
    <row r="420">
      <c r="A420" s="24" t="n"/>
      <c r="B420" s="24" t="n"/>
      <c r="C420" s="24" t="n"/>
      <c r="D420" s="24" t="n"/>
      <c r="E420" s="24" t="n"/>
      <c r="F420" s="24" t="n"/>
      <c r="G420" s="24" t="n"/>
      <c r="H420" s="46" t="n"/>
      <c r="I420" s="24" t="n"/>
      <c r="J420" s="46" t="n"/>
      <c r="K420" s="24" t="n"/>
      <c r="L420" s="46" t="n"/>
      <c r="M420" s="24" t="n"/>
      <c r="N420" s="26" t="n"/>
      <c r="O420" s="47">
        <f>IF($A420="","",IF(OR($G420&lt;&gt;"Canceled",NOT(ISNUMBER($H420)),NOT(ISNUMBER($J420))),"",($H420-$J420)*24))</f>
        <v/>
      </c>
      <c r="P420" s="28">
        <f>IF($A420="","",IF($G420&lt;&gt;"Canceled","",IF(NOT(ISNUMBER($O420)),"",IF($O420&lt;0,"Invalid timing",IF($O420&lt;24,"Same day: under 24 hours",IF($O420&lt;48,"1 day: 24 to under 48 hours",IF($O420&lt;168,"2–6 days: 48 to under 168 hours","7 or more days")))))))</f>
        <v/>
      </c>
      <c r="Q420" s="48">
        <f>IF($A420="","",IF(NOT(ISNUMBER($H420)),"",DATE(YEAR($H420),MONTH($H420),1)))</f>
        <v/>
      </c>
      <c r="R420" s="30">
        <f>IF($A420="","",IF($G420="Canceled",1,0))</f>
        <v/>
      </c>
      <c r="S420" s="30">
        <f>IF($A420="","",IF($G420="No-show",1,0))</f>
        <v/>
      </c>
      <c r="T420" s="30">
        <f>IF($A420="","",IF(AND($G420="Canceled",OR($K420&lt;&gt;"",ISNUMBER($L420))),1,0))</f>
        <v/>
      </c>
      <c r="U420" s="28">
        <f>IF($A420="","",IF(COUNTIF($A$6:$A$505,$A420)&gt;1,"Duplicate Appointment ID",IF($B420="","Clinic is required",IF($G420="","Appointment Status is required",IF(NOT(ISNUMBER($H420)),"Scheduled Start is required",IF(AND($G420="Canceled",$I420=""),"Cancellation Reason is required",IF(AND($G420="Canceled",NOT(ISNUMBER($J420))),"Canceled At is required",IF(AND($G420="Canceled",ISNUMBER($J420),ISNUMBER($H420),$J420&gt;$H420),"Canceled At is after Scheduled Start",IF(AND($G420&lt;&gt;"Canceled",OR($I420&lt;&gt;"",ISNUMBER($J420))),"Cancellation details entered for non-canceled status",IF(AND($K420&lt;&gt;"",NOT(ISNUMBER($L420))),"Rescheduled Start is required",IF(AND(ISNUMBER($L420),$K420=""),"Rescheduled Appointment ID is required",IF(AND($G420="Canceled",$M420=""),"Avoidable Cancellation review is required","")))))))))))</f>
        <v/>
      </c>
    </row>
    <row r="421">
      <c r="A421" s="31" t="n"/>
      <c r="B421" s="31" t="n"/>
      <c r="C421" s="31" t="n"/>
      <c r="D421" s="31" t="n"/>
      <c r="E421" s="31" t="n"/>
      <c r="F421" s="31" t="n"/>
      <c r="G421" s="31" t="n"/>
      <c r="H421" s="49" t="n"/>
      <c r="I421" s="31" t="n"/>
      <c r="J421" s="49" t="n"/>
      <c r="K421" s="31" t="n"/>
      <c r="L421" s="49" t="n"/>
      <c r="M421" s="31" t="n"/>
      <c r="N421" s="33" t="n"/>
      <c r="O421" s="47">
        <f>IF($A421="","",IF(OR($G421&lt;&gt;"Canceled",NOT(ISNUMBER($H421)),NOT(ISNUMBER($J421))),"",($H421-$J421)*24))</f>
        <v/>
      </c>
      <c r="P421" s="28">
        <f>IF($A421="","",IF($G421&lt;&gt;"Canceled","",IF(NOT(ISNUMBER($O421)),"",IF($O421&lt;0,"Invalid timing",IF($O421&lt;24,"Same day: under 24 hours",IF($O421&lt;48,"1 day: 24 to under 48 hours",IF($O421&lt;168,"2–6 days: 48 to under 168 hours","7 or more days")))))))</f>
        <v/>
      </c>
      <c r="Q421" s="48">
        <f>IF($A421="","",IF(NOT(ISNUMBER($H421)),"",DATE(YEAR($H421),MONTH($H421),1)))</f>
        <v/>
      </c>
      <c r="R421" s="30">
        <f>IF($A421="","",IF($G421="Canceled",1,0))</f>
        <v/>
      </c>
      <c r="S421" s="30">
        <f>IF($A421="","",IF($G421="No-show",1,0))</f>
        <v/>
      </c>
      <c r="T421" s="30">
        <f>IF($A421="","",IF(AND($G421="Canceled",OR($K421&lt;&gt;"",ISNUMBER($L421))),1,0))</f>
        <v/>
      </c>
      <c r="U421" s="28">
        <f>IF($A421="","",IF(COUNTIF($A$6:$A$505,$A421)&gt;1,"Duplicate Appointment ID",IF($B421="","Clinic is required",IF($G421="","Appointment Status is required",IF(NOT(ISNUMBER($H421)),"Scheduled Start is required",IF(AND($G421="Canceled",$I421=""),"Cancellation Reason is required",IF(AND($G421="Canceled",NOT(ISNUMBER($J421))),"Canceled At is required",IF(AND($G421="Canceled",ISNUMBER($J421),ISNUMBER($H421),$J421&gt;$H421),"Canceled At is after Scheduled Start",IF(AND($G421&lt;&gt;"Canceled",OR($I421&lt;&gt;"",ISNUMBER($J421))),"Cancellation details entered for non-canceled status",IF(AND($K421&lt;&gt;"",NOT(ISNUMBER($L421))),"Rescheduled Start is required",IF(AND(ISNUMBER($L421),$K421=""),"Rescheduled Appointment ID is required",IF(AND($G421="Canceled",$M421=""),"Avoidable Cancellation review is required","")))))))))))</f>
        <v/>
      </c>
    </row>
    <row r="422">
      <c r="A422" s="24" t="n"/>
      <c r="B422" s="24" t="n"/>
      <c r="C422" s="24" t="n"/>
      <c r="D422" s="24" t="n"/>
      <c r="E422" s="24" t="n"/>
      <c r="F422" s="24" t="n"/>
      <c r="G422" s="24" t="n"/>
      <c r="H422" s="46" t="n"/>
      <c r="I422" s="24" t="n"/>
      <c r="J422" s="46" t="n"/>
      <c r="K422" s="24" t="n"/>
      <c r="L422" s="46" t="n"/>
      <c r="M422" s="24" t="n"/>
      <c r="N422" s="26" t="n"/>
      <c r="O422" s="47">
        <f>IF($A422="","",IF(OR($G422&lt;&gt;"Canceled",NOT(ISNUMBER($H422)),NOT(ISNUMBER($J422))),"",($H422-$J422)*24))</f>
        <v/>
      </c>
      <c r="P422" s="28">
        <f>IF($A422="","",IF($G422&lt;&gt;"Canceled","",IF(NOT(ISNUMBER($O422)),"",IF($O422&lt;0,"Invalid timing",IF($O422&lt;24,"Same day: under 24 hours",IF($O422&lt;48,"1 day: 24 to under 48 hours",IF($O422&lt;168,"2–6 days: 48 to under 168 hours","7 or more days")))))))</f>
        <v/>
      </c>
      <c r="Q422" s="48">
        <f>IF($A422="","",IF(NOT(ISNUMBER($H422)),"",DATE(YEAR($H422),MONTH($H422),1)))</f>
        <v/>
      </c>
      <c r="R422" s="30">
        <f>IF($A422="","",IF($G422="Canceled",1,0))</f>
        <v/>
      </c>
      <c r="S422" s="30">
        <f>IF($A422="","",IF($G422="No-show",1,0))</f>
        <v/>
      </c>
      <c r="T422" s="30">
        <f>IF($A422="","",IF(AND($G422="Canceled",OR($K422&lt;&gt;"",ISNUMBER($L422))),1,0))</f>
        <v/>
      </c>
      <c r="U422" s="28">
        <f>IF($A422="","",IF(COUNTIF($A$6:$A$505,$A422)&gt;1,"Duplicate Appointment ID",IF($B422="","Clinic is required",IF($G422="","Appointment Status is required",IF(NOT(ISNUMBER($H422)),"Scheduled Start is required",IF(AND($G422="Canceled",$I422=""),"Cancellation Reason is required",IF(AND($G422="Canceled",NOT(ISNUMBER($J422))),"Canceled At is required",IF(AND($G422="Canceled",ISNUMBER($J422),ISNUMBER($H422),$J422&gt;$H422),"Canceled At is after Scheduled Start",IF(AND($G422&lt;&gt;"Canceled",OR($I422&lt;&gt;"",ISNUMBER($J422))),"Cancellation details entered for non-canceled status",IF(AND($K422&lt;&gt;"",NOT(ISNUMBER($L422))),"Rescheduled Start is required",IF(AND(ISNUMBER($L422),$K422=""),"Rescheduled Appointment ID is required",IF(AND($G422="Canceled",$M422=""),"Avoidable Cancellation review is required","")))))))))))</f>
        <v/>
      </c>
    </row>
    <row r="423">
      <c r="A423" s="31" t="n"/>
      <c r="B423" s="31" t="n"/>
      <c r="C423" s="31" t="n"/>
      <c r="D423" s="31" t="n"/>
      <c r="E423" s="31" t="n"/>
      <c r="F423" s="31" t="n"/>
      <c r="G423" s="31" t="n"/>
      <c r="H423" s="49" t="n"/>
      <c r="I423" s="31" t="n"/>
      <c r="J423" s="49" t="n"/>
      <c r="K423" s="31" t="n"/>
      <c r="L423" s="49" t="n"/>
      <c r="M423" s="31" t="n"/>
      <c r="N423" s="33" t="n"/>
      <c r="O423" s="47">
        <f>IF($A423="","",IF(OR($G423&lt;&gt;"Canceled",NOT(ISNUMBER($H423)),NOT(ISNUMBER($J423))),"",($H423-$J423)*24))</f>
        <v/>
      </c>
      <c r="P423" s="28">
        <f>IF($A423="","",IF($G423&lt;&gt;"Canceled","",IF(NOT(ISNUMBER($O423)),"",IF($O423&lt;0,"Invalid timing",IF($O423&lt;24,"Same day: under 24 hours",IF($O423&lt;48,"1 day: 24 to under 48 hours",IF($O423&lt;168,"2–6 days: 48 to under 168 hours","7 or more days")))))))</f>
        <v/>
      </c>
      <c r="Q423" s="48">
        <f>IF($A423="","",IF(NOT(ISNUMBER($H423)),"",DATE(YEAR($H423),MONTH($H423),1)))</f>
        <v/>
      </c>
      <c r="R423" s="30">
        <f>IF($A423="","",IF($G423="Canceled",1,0))</f>
        <v/>
      </c>
      <c r="S423" s="30">
        <f>IF($A423="","",IF($G423="No-show",1,0))</f>
        <v/>
      </c>
      <c r="T423" s="30">
        <f>IF($A423="","",IF(AND($G423="Canceled",OR($K423&lt;&gt;"",ISNUMBER($L423))),1,0))</f>
        <v/>
      </c>
      <c r="U423" s="28">
        <f>IF($A423="","",IF(COUNTIF($A$6:$A$505,$A423)&gt;1,"Duplicate Appointment ID",IF($B423="","Clinic is required",IF($G423="","Appointment Status is required",IF(NOT(ISNUMBER($H423)),"Scheduled Start is required",IF(AND($G423="Canceled",$I423=""),"Cancellation Reason is required",IF(AND($G423="Canceled",NOT(ISNUMBER($J423))),"Canceled At is required",IF(AND($G423="Canceled",ISNUMBER($J423),ISNUMBER($H423),$J423&gt;$H423),"Canceled At is after Scheduled Start",IF(AND($G423&lt;&gt;"Canceled",OR($I423&lt;&gt;"",ISNUMBER($J423))),"Cancellation details entered for non-canceled status",IF(AND($K423&lt;&gt;"",NOT(ISNUMBER($L423))),"Rescheduled Start is required",IF(AND(ISNUMBER($L423),$K423=""),"Rescheduled Appointment ID is required",IF(AND($G423="Canceled",$M423=""),"Avoidable Cancellation review is required","")))))))))))</f>
        <v/>
      </c>
    </row>
    <row r="424">
      <c r="A424" s="24" t="n"/>
      <c r="B424" s="24" t="n"/>
      <c r="C424" s="24" t="n"/>
      <c r="D424" s="24" t="n"/>
      <c r="E424" s="24" t="n"/>
      <c r="F424" s="24" t="n"/>
      <c r="G424" s="24" t="n"/>
      <c r="H424" s="46" t="n"/>
      <c r="I424" s="24" t="n"/>
      <c r="J424" s="46" t="n"/>
      <c r="K424" s="24" t="n"/>
      <c r="L424" s="46" t="n"/>
      <c r="M424" s="24" t="n"/>
      <c r="N424" s="26" t="n"/>
      <c r="O424" s="47">
        <f>IF($A424="","",IF(OR($G424&lt;&gt;"Canceled",NOT(ISNUMBER($H424)),NOT(ISNUMBER($J424))),"",($H424-$J424)*24))</f>
        <v/>
      </c>
      <c r="P424" s="28">
        <f>IF($A424="","",IF($G424&lt;&gt;"Canceled","",IF(NOT(ISNUMBER($O424)),"",IF($O424&lt;0,"Invalid timing",IF($O424&lt;24,"Same day: under 24 hours",IF($O424&lt;48,"1 day: 24 to under 48 hours",IF($O424&lt;168,"2–6 days: 48 to under 168 hours","7 or more days")))))))</f>
        <v/>
      </c>
      <c r="Q424" s="48">
        <f>IF($A424="","",IF(NOT(ISNUMBER($H424)),"",DATE(YEAR($H424),MONTH($H424),1)))</f>
        <v/>
      </c>
      <c r="R424" s="30">
        <f>IF($A424="","",IF($G424="Canceled",1,0))</f>
        <v/>
      </c>
      <c r="S424" s="30">
        <f>IF($A424="","",IF($G424="No-show",1,0))</f>
        <v/>
      </c>
      <c r="T424" s="30">
        <f>IF($A424="","",IF(AND($G424="Canceled",OR($K424&lt;&gt;"",ISNUMBER($L424))),1,0))</f>
        <v/>
      </c>
      <c r="U424" s="28">
        <f>IF($A424="","",IF(COUNTIF($A$6:$A$505,$A424)&gt;1,"Duplicate Appointment ID",IF($B424="","Clinic is required",IF($G424="","Appointment Status is required",IF(NOT(ISNUMBER($H424)),"Scheduled Start is required",IF(AND($G424="Canceled",$I424=""),"Cancellation Reason is required",IF(AND($G424="Canceled",NOT(ISNUMBER($J424))),"Canceled At is required",IF(AND($G424="Canceled",ISNUMBER($J424),ISNUMBER($H424),$J424&gt;$H424),"Canceled At is after Scheduled Start",IF(AND($G424&lt;&gt;"Canceled",OR($I424&lt;&gt;"",ISNUMBER($J424))),"Cancellation details entered for non-canceled status",IF(AND($K424&lt;&gt;"",NOT(ISNUMBER($L424))),"Rescheduled Start is required",IF(AND(ISNUMBER($L424),$K424=""),"Rescheduled Appointment ID is required",IF(AND($G424="Canceled",$M424=""),"Avoidable Cancellation review is required","")))))))))))</f>
        <v/>
      </c>
    </row>
    <row r="425">
      <c r="A425" s="31" t="n"/>
      <c r="B425" s="31" t="n"/>
      <c r="C425" s="31" t="n"/>
      <c r="D425" s="31" t="n"/>
      <c r="E425" s="31" t="n"/>
      <c r="F425" s="31" t="n"/>
      <c r="G425" s="31" t="n"/>
      <c r="H425" s="49" t="n"/>
      <c r="I425" s="31" t="n"/>
      <c r="J425" s="49" t="n"/>
      <c r="K425" s="31" t="n"/>
      <c r="L425" s="49" t="n"/>
      <c r="M425" s="31" t="n"/>
      <c r="N425" s="33" t="n"/>
      <c r="O425" s="47">
        <f>IF($A425="","",IF(OR($G425&lt;&gt;"Canceled",NOT(ISNUMBER($H425)),NOT(ISNUMBER($J425))),"",($H425-$J425)*24))</f>
        <v/>
      </c>
      <c r="P425" s="28">
        <f>IF($A425="","",IF($G425&lt;&gt;"Canceled","",IF(NOT(ISNUMBER($O425)),"",IF($O425&lt;0,"Invalid timing",IF($O425&lt;24,"Same day: under 24 hours",IF($O425&lt;48,"1 day: 24 to under 48 hours",IF($O425&lt;168,"2–6 days: 48 to under 168 hours","7 or more days")))))))</f>
        <v/>
      </c>
      <c r="Q425" s="48">
        <f>IF($A425="","",IF(NOT(ISNUMBER($H425)),"",DATE(YEAR($H425),MONTH($H425),1)))</f>
        <v/>
      </c>
      <c r="R425" s="30">
        <f>IF($A425="","",IF($G425="Canceled",1,0))</f>
        <v/>
      </c>
      <c r="S425" s="30">
        <f>IF($A425="","",IF($G425="No-show",1,0))</f>
        <v/>
      </c>
      <c r="T425" s="30">
        <f>IF($A425="","",IF(AND($G425="Canceled",OR($K425&lt;&gt;"",ISNUMBER($L425))),1,0))</f>
        <v/>
      </c>
      <c r="U425" s="28">
        <f>IF($A425="","",IF(COUNTIF($A$6:$A$505,$A425)&gt;1,"Duplicate Appointment ID",IF($B425="","Clinic is required",IF($G425="","Appointment Status is required",IF(NOT(ISNUMBER($H425)),"Scheduled Start is required",IF(AND($G425="Canceled",$I425=""),"Cancellation Reason is required",IF(AND($G425="Canceled",NOT(ISNUMBER($J425))),"Canceled At is required",IF(AND($G425="Canceled",ISNUMBER($J425),ISNUMBER($H425),$J425&gt;$H425),"Canceled At is after Scheduled Start",IF(AND($G425&lt;&gt;"Canceled",OR($I425&lt;&gt;"",ISNUMBER($J425))),"Cancellation details entered for non-canceled status",IF(AND($K425&lt;&gt;"",NOT(ISNUMBER($L425))),"Rescheduled Start is required",IF(AND(ISNUMBER($L425),$K425=""),"Rescheduled Appointment ID is required",IF(AND($G425="Canceled",$M425=""),"Avoidable Cancellation review is required","")))))))))))</f>
        <v/>
      </c>
    </row>
    <row r="426">
      <c r="A426" s="24" t="n"/>
      <c r="B426" s="24" t="n"/>
      <c r="C426" s="24" t="n"/>
      <c r="D426" s="24" t="n"/>
      <c r="E426" s="24" t="n"/>
      <c r="F426" s="24" t="n"/>
      <c r="G426" s="24" t="n"/>
      <c r="H426" s="46" t="n"/>
      <c r="I426" s="24" t="n"/>
      <c r="J426" s="46" t="n"/>
      <c r="K426" s="24" t="n"/>
      <c r="L426" s="46" t="n"/>
      <c r="M426" s="24" t="n"/>
      <c r="N426" s="26" t="n"/>
      <c r="O426" s="47">
        <f>IF($A426="","",IF(OR($G426&lt;&gt;"Canceled",NOT(ISNUMBER($H426)),NOT(ISNUMBER($J426))),"",($H426-$J426)*24))</f>
        <v/>
      </c>
      <c r="P426" s="28">
        <f>IF($A426="","",IF($G426&lt;&gt;"Canceled","",IF(NOT(ISNUMBER($O426)),"",IF($O426&lt;0,"Invalid timing",IF($O426&lt;24,"Same day: under 24 hours",IF($O426&lt;48,"1 day: 24 to under 48 hours",IF($O426&lt;168,"2–6 days: 48 to under 168 hours","7 or more days")))))))</f>
        <v/>
      </c>
      <c r="Q426" s="48">
        <f>IF($A426="","",IF(NOT(ISNUMBER($H426)),"",DATE(YEAR($H426),MONTH($H426),1)))</f>
        <v/>
      </c>
      <c r="R426" s="30">
        <f>IF($A426="","",IF($G426="Canceled",1,0))</f>
        <v/>
      </c>
      <c r="S426" s="30">
        <f>IF($A426="","",IF($G426="No-show",1,0))</f>
        <v/>
      </c>
      <c r="T426" s="30">
        <f>IF($A426="","",IF(AND($G426="Canceled",OR($K426&lt;&gt;"",ISNUMBER($L426))),1,0))</f>
        <v/>
      </c>
      <c r="U426" s="28">
        <f>IF($A426="","",IF(COUNTIF($A$6:$A$505,$A426)&gt;1,"Duplicate Appointment ID",IF($B426="","Clinic is required",IF($G426="","Appointment Status is required",IF(NOT(ISNUMBER($H426)),"Scheduled Start is required",IF(AND($G426="Canceled",$I426=""),"Cancellation Reason is required",IF(AND($G426="Canceled",NOT(ISNUMBER($J426))),"Canceled At is required",IF(AND($G426="Canceled",ISNUMBER($J426),ISNUMBER($H426),$J426&gt;$H426),"Canceled At is after Scheduled Start",IF(AND($G426&lt;&gt;"Canceled",OR($I426&lt;&gt;"",ISNUMBER($J426))),"Cancellation details entered for non-canceled status",IF(AND($K426&lt;&gt;"",NOT(ISNUMBER($L426))),"Rescheduled Start is required",IF(AND(ISNUMBER($L426),$K426=""),"Rescheduled Appointment ID is required",IF(AND($G426="Canceled",$M426=""),"Avoidable Cancellation review is required","")))))))))))</f>
        <v/>
      </c>
    </row>
    <row r="427">
      <c r="A427" s="31" t="n"/>
      <c r="B427" s="31" t="n"/>
      <c r="C427" s="31" t="n"/>
      <c r="D427" s="31" t="n"/>
      <c r="E427" s="31" t="n"/>
      <c r="F427" s="31" t="n"/>
      <c r="G427" s="31" t="n"/>
      <c r="H427" s="49" t="n"/>
      <c r="I427" s="31" t="n"/>
      <c r="J427" s="49" t="n"/>
      <c r="K427" s="31" t="n"/>
      <c r="L427" s="49" t="n"/>
      <c r="M427" s="31" t="n"/>
      <c r="N427" s="33" t="n"/>
      <c r="O427" s="47">
        <f>IF($A427="","",IF(OR($G427&lt;&gt;"Canceled",NOT(ISNUMBER($H427)),NOT(ISNUMBER($J427))),"",($H427-$J427)*24))</f>
        <v/>
      </c>
      <c r="P427" s="28">
        <f>IF($A427="","",IF($G427&lt;&gt;"Canceled","",IF(NOT(ISNUMBER($O427)),"",IF($O427&lt;0,"Invalid timing",IF($O427&lt;24,"Same day: under 24 hours",IF($O427&lt;48,"1 day: 24 to under 48 hours",IF($O427&lt;168,"2–6 days: 48 to under 168 hours","7 or more days")))))))</f>
        <v/>
      </c>
      <c r="Q427" s="48">
        <f>IF($A427="","",IF(NOT(ISNUMBER($H427)),"",DATE(YEAR($H427),MONTH($H427),1)))</f>
        <v/>
      </c>
      <c r="R427" s="30">
        <f>IF($A427="","",IF($G427="Canceled",1,0))</f>
        <v/>
      </c>
      <c r="S427" s="30">
        <f>IF($A427="","",IF($G427="No-show",1,0))</f>
        <v/>
      </c>
      <c r="T427" s="30">
        <f>IF($A427="","",IF(AND($G427="Canceled",OR($K427&lt;&gt;"",ISNUMBER($L427))),1,0))</f>
        <v/>
      </c>
      <c r="U427" s="28">
        <f>IF($A427="","",IF(COUNTIF($A$6:$A$505,$A427)&gt;1,"Duplicate Appointment ID",IF($B427="","Clinic is required",IF($G427="","Appointment Status is required",IF(NOT(ISNUMBER($H427)),"Scheduled Start is required",IF(AND($G427="Canceled",$I427=""),"Cancellation Reason is required",IF(AND($G427="Canceled",NOT(ISNUMBER($J427))),"Canceled At is required",IF(AND($G427="Canceled",ISNUMBER($J427),ISNUMBER($H427),$J427&gt;$H427),"Canceled At is after Scheduled Start",IF(AND($G427&lt;&gt;"Canceled",OR($I427&lt;&gt;"",ISNUMBER($J427))),"Cancellation details entered for non-canceled status",IF(AND($K427&lt;&gt;"",NOT(ISNUMBER($L427))),"Rescheduled Start is required",IF(AND(ISNUMBER($L427),$K427=""),"Rescheduled Appointment ID is required",IF(AND($G427="Canceled",$M427=""),"Avoidable Cancellation review is required","")))))))))))</f>
        <v/>
      </c>
    </row>
    <row r="428">
      <c r="A428" s="24" t="n"/>
      <c r="B428" s="24" t="n"/>
      <c r="C428" s="24" t="n"/>
      <c r="D428" s="24" t="n"/>
      <c r="E428" s="24" t="n"/>
      <c r="F428" s="24" t="n"/>
      <c r="G428" s="24" t="n"/>
      <c r="H428" s="46" t="n"/>
      <c r="I428" s="24" t="n"/>
      <c r="J428" s="46" t="n"/>
      <c r="K428" s="24" t="n"/>
      <c r="L428" s="46" t="n"/>
      <c r="M428" s="24" t="n"/>
      <c r="N428" s="26" t="n"/>
      <c r="O428" s="47">
        <f>IF($A428="","",IF(OR($G428&lt;&gt;"Canceled",NOT(ISNUMBER($H428)),NOT(ISNUMBER($J428))),"",($H428-$J428)*24))</f>
        <v/>
      </c>
      <c r="P428" s="28">
        <f>IF($A428="","",IF($G428&lt;&gt;"Canceled","",IF(NOT(ISNUMBER($O428)),"",IF($O428&lt;0,"Invalid timing",IF($O428&lt;24,"Same day: under 24 hours",IF($O428&lt;48,"1 day: 24 to under 48 hours",IF($O428&lt;168,"2–6 days: 48 to under 168 hours","7 or more days")))))))</f>
        <v/>
      </c>
      <c r="Q428" s="48">
        <f>IF($A428="","",IF(NOT(ISNUMBER($H428)),"",DATE(YEAR($H428),MONTH($H428),1)))</f>
        <v/>
      </c>
      <c r="R428" s="30">
        <f>IF($A428="","",IF($G428="Canceled",1,0))</f>
        <v/>
      </c>
      <c r="S428" s="30">
        <f>IF($A428="","",IF($G428="No-show",1,0))</f>
        <v/>
      </c>
      <c r="T428" s="30">
        <f>IF($A428="","",IF(AND($G428="Canceled",OR($K428&lt;&gt;"",ISNUMBER($L428))),1,0))</f>
        <v/>
      </c>
      <c r="U428" s="28">
        <f>IF($A428="","",IF(COUNTIF($A$6:$A$505,$A428)&gt;1,"Duplicate Appointment ID",IF($B428="","Clinic is required",IF($G428="","Appointment Status is required",IF(NOT(ISNUMBER($H428)),"Scheduled Start is required",IF(AND($G428="Canceled",$I428=""),"Cancellation Reason is required",IF(AND($G428="Canceled",NOT(ISNUMBER($J428))),"Canceled At is required",IF(AND($G428="Canceled",ISNUMBER($J428),ISNUMBER($H428),$J428&gt;$H428),"Canceled At is after Scheduled Start",IF(AND($G428&lt;&gt;"Canceled",OR($I428&lt;&gt;"",ISNUMBER($J428))),"Cancellation details entered for non-canceled status",IF(AND($K428&lt;&gt;"",NOT(ISNUMBER($L428))),"Rescheduled Start is required",IF(AND(ISNUMBER($L428),$K428=""),"Rescheduled Appointment ID is required",IF(AND($G428="Canceled",$M428=""),"Avoidable Cancellation review is required","")))))))))))</f>
        <v/>
      </c>
    </row>
    <row r="429">
      <c r="A429" s="31" t="n"/>
      <c r="B429" s="31" t="n"/>
      <c r="C429" s="31" t="n"/>
      <c r="D429" s="31" t="n"/>
      <c r="E429" s="31" t="n"/>
      <c r="F429" s="31" t="n"/>
      <c r="G429" s="31" t="n"/>
      <c r="H429" s="49" t="n"/>
      <c r="I429" s="31" t="n"/>
      <c r="J429" s="49" t="n"/>
      <c r="K429" s="31" t="n"/>
      <c r="L429" s="49" t="n"/>
      <c r="M429" s="31" t="n"/>
      <c r="N429" s="33" t="n"/>
      <c r="O429" s="47">
        <f>IF($A429="","",IF(OR($G429&lt;&gt;"Canceled",NOT(ISNUMBER($H429)),NOT(ISNUMBER($J429))),"",($H429-$J429)*24))</f>
        <v/>
      </c>
      <c r="P429" s="28">
        <f>IF($A429="","",IF($G429&lt;&gt;"Canceled","",IF(NOT(ISNUMBER($O429)),"",IF($O429&lt;0,"Invalid timing",IF($O429&lt;24,"Same day: under 24 hours",IF($O429&lt;48,"1 day: 24 to under 48 hours",IF($O429&lt;168,"2–6 days: 48 to under 168 hours","7 or more days")))))))</f>
        <v/>
      </c>
      <c r="Q429" s="48">
        <f>IF($A429="","",IF(NOT(ISNUMBER($H429)),"",DATE(YEAR($H429),MONTH($H429),1)))</f>
        <v/>
      </c>
      <c r="R429" s="30">
        <f>IF($A429="","",IF($G429="Canceled",1,0))</f>
        <v/>
      </c>
      <c r="S429" s="30">
        <f>IF($A429="","",IF($G429="No-show",1,0))</f>
        <v/>
      </c>
      <c r="T429" s="30">
        <f>IF($A429="","",IF(AND($G429="Canceled",OR($K429&lt;&gt;"",ISNUMBER($L429))),1,0))</f>
        <v/>
      </c>
      <c r="U429" s="28">
        <f>IF($A429="","",IF(COUNTIF($A$6:$A$505,$A429)&gt;1,"Duplicate Appointment ID",IF($B429="","Clinic is required",IF($G429="","Appointment Status is required",IF(NOT(ISNUMBER($H429)),"Scheduled Start is required",IF(AND($G429="Canceled",$I429=""),"Cancellation Reason is required",IF(AND($G429="Canceled",NOT(ISNUMBER($J429))),"Canceled At is required",IF(AND($G429="Canceled",ISNUMBER($J429),ISNUMBER($H429),$J429&gt;$H429),"Canceled At is after Scheduled Start",IF(AND($G429&lt;&gt;"Canceled",OR($I429&lt;&gt;"",ISNUMBER($J429))),"Cancellation details entered for non-canceled status",IF(AND($K429&lt;&gt;"",NOT(ISNUMBER($L429))),"Rescheduled Start is required",IF(AND(ISNUMBER($L429),$K429=""),"Rescheduled Appointment ID is required",IF(AND($G429="Canceled",$M429=""),"Avoidable Cancellation review is required","")))))))))))</f>
        <v/>
      </c>
    </row>
    <row r="430">
      <c r="A430" s="24" t="n"/>
      <c r="B430" s="24" t="n"/>
      <c r="C430" s="24" t="n"/>
      <c r="D430" s="24" t="n"/>
      <c r="E430" s="24" t="n"/>
      <c r="F430" s="24" t="n"/>
      <c r="G430" s="24" t="n"/>
      <c r="H430" s="46" t="n"/>
      <c r="I430" s="24" t="n"/>
      <c r="J430" s="46" t="n"/>
      <c r="K430" s="24" t="n"/>
      <c r="L430" s="46" t="n"/>
      <c r="M430" s="24" t="n"/>
      <c r="N430" s="26" t="n"/>
      <c r="O430" s="47">
        <f>IF($A430="","",IF(OR($G430&lt;&gt;"Canceled",NOT(ISNUMBER($H430)),NOT(ISNUMBER($J430))),"",($H430-$J430)*24))</f>
        <v/>
      </c>
      <c r="P430" s="28">
        <f>IF($A430="","",IF($G430&lt;&gt;"Canceled","",IF(NOT(ISNUMBER($O430)),"",IF($O430&lt;0,"Invalid timing",IF($O430&lt;24,"Same day: under 24 hours",IF($O430&lt;48,"1 day: 24 to under 48 hours",IF($O430&lt;168,"2–6 days: 48 to under 168 hours","7 or more days")))))))</f>
        <v/>
      </c>
      <c r="Q430" s="48">
        <f>IF($A430="","",IF(NOT(ISNUMBER($H430)),"",DATE(YEAR($H430),MONTH($H430),1)))</f>
        <v/>
      </c>
      <c r="R430" s="30">
        <f>IF($A430="","",IF($G430="Canceled",1,0))</f>
        <v/>
      </c>
      <c r="S430" s="30">
        <f>IF($A430="","",IF($G430="No-show",1,0))</f>
        <v/>
      </c>
      <c r="T430" s="30">
        <f>IF($A430="","",IF(AND($G430="Canceled",OR($K430&lt;&gt;"",ISNUMBER($L430))),1,0))</f>
        <v/>
      </c>
      <c r="U430" s="28">
        <f>IF($A430="","",IF(COUNTIF($A$6:$A$505,$A430)&gt;1,"Duplicate Appointment ID",IF($B430="","Clinic is required",IF($G430="","Appointment Status is required",IF(NOT(ISNUMBER($H430)),"Scheduled Start is required",IF(AND($G430="Canceled",$I430=""),"Cancellation Reason is required",IF(AND($G430="Canceled",NOT(ISNUMBER($J430))),"Canceled At is required",IF(AND($G430="Canceled",ISNUMBER($J430),ISNUMBER($H430),$J430&gt;$H430),"Canceled At is after Scheduled Start",IF(AND($G430&lt;&gt;"Canceled",OR($I430&lt;&gt;"",ISNUMBER($J430))),"Cancellation details entered for non-canceled status",IF(AND($K430&lt;&gt;"",NOT(ISNUMBER($L430))),"Rescheduled Start is required",IF(AND(ISNUMBER($L430),$K430=""),"Rescheduled Appointment ID is required",IF(AND($G430="Canceled",$M430=""),"Avoidable Cancellation review is required","")))))))))))</f>
        <v/>
      </c>
    </row>
    <row r="431">
      <c r="A431" s="31" t="n"/>
      <c r="B431" s="31" t="n"/>
      <c r="C431" s="31" t="n"/>
      <c r="D431" s="31" t="n"/>
      <c r="E431" s="31" t="n"/>
      <c r="F431" s="31" t="n"/>
      <c r="G431" s="31" t="n"/>
      <c r="H431" s="49" t="n"/>
      <c r="I431" s="31" t="n"/>
      <c r="J431" s="49" t="n"/>
      <c r="K431" s="31" t="n"/>
      <c r="L431" s="49" t="n"/>
      <c r="M431" s="31" t="n"/>
      <c r="N431" s="33" t="n"/>
      <c r="O431" s="47">
        <f>IF($A431="","",IF(OR($G431&lt;&gt;"Canceled",NOT(ISNUMBER($H431)),NOT(ISNUMBER($J431))),"",($H431-$J431)*24))</f>
        <v/>
      </c>
      <c r="P431" s="28">
        <f>IF($A431="","",IF($G431&lt;&gt;"Canceled","",IF(NOT(ISNUMBER($O431)),"",IF($O431&lt;0,"Invalid timing",IF($O431&lt;24,"Same day: under 24 hours",IF($O431&lt;48,"1 day: 24 to under 48 hours",IF($O431&lt;168,"2–6 days: 48 to under 168 hours","7 or more days")))))))</f>
        <v/>
      </c>
      <c r="Q431" s="48">
        <f>IF($A431="","",IF(NOT(ISNUMBER($H431)),"",DATE(YEAR($H431),MONTH($H431),1)))</f>
        <v/>
      </c>
      <c r="R431" s="30">
        <f>IF($A431="","",IF($G431="Canceled",1,0))</f>
        <v/>
      </c>
      <c r="S431" s="30">
        <f>IF($A431="","",IF($G431="No-show",1,0))</f>
        <v/>
      </c>
      <c r="T431" s="30">
        <f>IF($A431="","",IF(AND($G431="Canceled",OR($K431&lt;&gt;"",ISNUMBER($L431))),1,0))</f>
        <v/>
      </c>
      <c r="U431" s="28">
        <f>IF($A431="","",IF(COUNTIF($A$6:$A$505,$A431)&gt;1,"Duplicate Appointment ID",IF($B431="","Clinic is required",IF($G431="","Appointment Status is required",IF(NOT(ISNUMBER($H431)),"Scheduled Start is required",IF(AND($G431="Canceled",$I431=""),"Cancellation Reason is required",IF(AND($G431="Canceled",NOT(ISNUMBER($J431))),"Canceled At is required",IF(AND($G431="Canceled",ISNUMBER($J431),ISNUMBER($H431),$J431&gt;$H431),"Canceled At is after Scheduled Start",IF(AND($G431&lt;&gt;"Canceled",OR($I431&lt;&gt;"",ISNUMBER($J431))),"Cancellation details entered for non-canceled status",IF(AND($K431&lt;&gt;"",NOT(ISNUMBER($L431))),"Rescheduled Start is required",IF(AND(ISNUMBER($L431),$K431=""),"Rescheduled Appointment ID is required",IF(AND($G431="Canceled",$M431=""),"Avoidable Cancellation review is required","")))))))))))</f>
        <v/>
      </c>
    </row>
    <row r="432">
      <c r="A432" s="24" t="n"/>
      <c r="B432" s="24" t="n"/>
      <c r="C432" s="24" t="n"/>
      <c r="D432" s="24" t="n"/>
      <c r="E432" s="24" t="n"/>
      <c r="F432" s="24" t="n"/>
      <c r="G432" s="24" t="n"/>
      <c r="H432" s="46" t="n"/>
      <c r="I432" s="24" t="n"/>
      <c r="J432" s="46" t="n"/>
      <c r="K432" s="24" t="n"/>
      <c r="L432" s="46" t="n"/>
      <c r="M432" s="24" t="n"/>
      <c r="N432" s="26" t="n"/>
      <c r="O432" s="47">
        <f>IF($A432="","",IF(OR($G432&lt;&gt;"Canceled",NOT(ISNUMBER($H432)),NOT(ISNUMBER($J432))),"",($H432-$J432)*24))</f>
        <v/>
      </c>
      <c r="P432" s="28">
        <f>IF($A432="","",IF($G432&lt;&gt;"Canceled","",IF(NOT(ISNUMBER($O432)),"",IF($O432&lt;0,"Invalid timing",IF($O432&lt;24,"Same day: under 24 hours",IF($O432&lt;48,"1 day: 24 to under 48 hours",IF($O432&lt;168,"2–6 days: 48 to under 168 hours","7 or more days")))))))</f>
        <v/>
      </c>
      <c r="Q432" s="48">
        <f>IF($A432="","",IF(NOT(ISNUMBER($H432)),"",DATE(YEAR($H432),MONTH($H432),1)))</f>
        <v/>
      </c>
      <c r="R432" s="30">
        <f>IF($A432="","",IF($G432="Canceled",1,0))</f>
        <v/>
      </c>
      <c r="S432" s="30">
        <f>IF($A432="","",IF($G432="No-show",1,0))</f>
        <v/>
      </c>
      <c r="T432" s="30">
        <f>IF($A432="","",IF(AND($G432="Canceled",OR($K432&lt;&gt;"",ISNUMBER($L432))),1,0))</f>
        <v/>
      </c>
      <c r="U432" s="28">
        <f>IF($A432="","",IF(COUNTIF($A$6:$A$505,$A432)&gt;1,"Duplicate Appointment ID",IF($B432="","Clinic is required",IF($G432="","Appointment Status is required",IF(NOT(ISNUMBER($H432)),"Scheduled Start is required",IF(AND($G432="Canceled",$I432=""),"Cancellation Reason is required",IF(AND($G432="Canceled",NOT(ISNUMBER($J432))),"Canceled At is required",IF(AND($G432="Canceled",ISNUMBER($J432),ISNUMBER($H432),$J432&gt;$H432),"Canceled At is after Scheduled Start",IF(AND($G432&lt;&gt;"Canceled",OR($I432&lt;&gt;"",ISNUMBER($J432))),"Cancellation details entered for non-canceled status",IF(AND($K432&lt;&gt;"",NOT(ISNUMBER($L432))),"Rescheduled Start is required",IF(AND(ISNUMBER($L432),$K432=""),"Rescheduled Appointment ID is required",IF(AND($G432="Canceled",$M432=""),"Avoidable Cancellation review is required","")))))))))))</f>
        <v/>
      </c>
    </row>
    <row r="433">
      <c r="A433" s="31" t="n"/>
      <c r="B433" s="31" t="n"/>
      <c r="C433" s="31" t="n"/>
      <c r="D433" s="31" t="n"/>
      <c r="E433" s="31" t="n"/>
      <c r="F433" s="31" t="n"/>
      <c r="G433" s="31" t="n"/>
      <c r="H433" s="49" t="n"/>
      <c r="I433" s="31" t="n"/>
      <c r="J433" s="49" t="n"/>
      <c r="K433" s="31" t="n"/>
      <c r="L433" s="49" t="n"/>
      <c r="M433" s="31" t="n"/>
      <c r="N433" s="33" t="n"/>
      <c r="O433" s="47">
        <f>IF($A433="","",IF(OR($G433&lt;&gt;"Canceled",NOT(ISNUMBER($H433)),NOT(ISNUMBER($J433))),"",($H433-$J433)*24))</f>
        <v/>
      </c>
      <c r="P433" s="28">
        <f>IF($A433="","",IF($G433&lt;&gt;"Canceled","",IF(NOT(ISNUMBER($O433)),"",IF($O433&lt;0,"Invalid timing",IF($O433&lt;24,"Same day: under 24 hours",IF($O433&lt;48,"1 day: 24 to under 48 hours",IF($O433&lt;168,"2–6 days: 48 to under 168 hours","7 or more days")))))))</f>
        <v/>
      </c>
      <c r="Q433" s="48">
        <f>IF($A433="","",IF(NOT(ISNUMBER($H433)),"",DATE(YEAR($H433),MONTH($H433),1)))</f>
        <v/>
      </c>
      <c r="R433" s="30">
        <f>IF($A433="","",IF($G433="Canceled",1,0))</f>
        <v/>
      </c>
      <c r="S433" s="30">
        <f>IF($A433="","",IF($G433="No-show",1,0))</f>
        <v/>
      </c>
      <c r="T433" s="30">
        <f>IF($A433="","",IF(AND($G433="Canceled",OR($K433&lt;&gt;"",ISNUMBER($L433))),1,0))</f>
        <v/>
      </c>
      <c r="U433" s="28">
        <f>IF($A433="","",IF(COUNTIF($A$6:$A$505,$A433)&gt;1,"Duplicate Appointment ID",IF($B433="","Clinic is required",IF($G433="","Appointment Status is required",IF(NOT(ISNUMBER($H433)),"Scheduled Start is required",IF(AND($G433="Canceled",$I433=""),"Cancellation Reason is required",IF(AND($G433="Canceled",NOT(ISNUMBER($J433))),"Canceled At is required",IF(AND($G433="Canceled",ISNUMBER($J433),ISNUMBER($H433),$J433&gt;$H433),"Canceled At is after Scheduled Start",IF(AND($G433&lt;&gt;"Canceled",OR($I433&lt;&gt;"",ISNUMBER($J433))),"Cancellation details entered for non-canceled status",IF(AND($K433&lt;&gt;"",NOT(ISNUMBER($L433))),"Rescheduled Start is required",IF(AND(ISNUMBER($L433),$K433=""),"Rescheduled Appointment ID is required",IF(AND($G433="Canceled",$M433=""),"Avoidable Cancellation review is required","")))))))))))</f>
        <v/>
      </c>
    </row>
    <row r="434">
      <c r="A434" s="24" t="n"/>
      <c r="B434" s="24" t="n"/>
      <c r="C434" s="24" t="n"/>
      <c r="D434" s="24" t="n"/>
      <c r="E434" s="24" t="n"/>
      <c r="F434" s="24" t="n"/>
      <c r="G434" s="24" t="n"/>
      <c r="H434" s="46" t="n"/>
      <c r="I434" s="24" t="n"/>
      <c r="J434" s="46" t="n"/>
      <c r="K434" s="24" t="n"/>
      <c r="L434" s="46" t="n"/>
      <c r="M434" s="24" t="n"/>
      <c r="N434" s="26" t="n"/>
      <c r="O434" s="47">
        <f>IF($A434="","",IF(OR($G434&lt;&gt;"Canceled",NOT(ISNUMBER($H434)),NOT(ISNUMBER($J434))),"",($H434-$J434)*24))</f>
        <v/>
      </c>
      <c r="P434" s="28">
        <f>IF($A434="","",IF($G434&lt;&gt;"Canceled","",IF(NOT(ISNUMBER($O434)),"",IF($O434&lt;0,"Invalid timing",IF($O434&lt;24,"Same day: under 24 hours",IF($O434&lt;48,"1 day: 24 to under 48 hours",IF($O434&lt;168,"2–6 days: 48 to under 168 hours","7 or more days")))))))</f>
        <v/>
      </c>
      <c r="Q434" s="48">
        <f>IF($A434="","",IF(NOT(ISNUMBER($H434)),"",DATE(YEAR($H434),MONTH($H434),1)))</f>
        <v/>
      </c>
      <c r="R434" s="30">
        <f>IF($A434="","",IF($G434="Canceled",1,0))</f>
        <v/>
      </c>
      <c r="S434" s="30">
        <f>IF($A434="","",IF($G434="No-show",1,0))</f>
        <v/>
      </c>
      <c r="T434" s="30">
        <f>IF($A434="","",IF(AND($G434="Canceled",OR($K434&lt;&gt;"",ISNUMBER($L434))),1,0))</f>
        <v/>
      </c>
      <c r="U434" s="28">
        <f>IF($A434="","",IF(COUNTIF($A$6:$A$505,$A434)&gt;1,"Duplicate Appointment ID",IF($B434="","Clinic is required",IF($G434="","Appointment Status is required",IF(NOT(ISNUMBER($H434)),"Scheduled Start is required",IF(AND($G434="Canceled",$I434=""),"Cancellation Reason is required",IF(AND($G434="Canceled",NOT(ISNUMBER($J434))),"Canceled At is required",IF(AND($G434="Canceled",ISNUMBER($J434),ISNUMBER($H434),$J434&gt;$H434),"Canceled At is after Scheduled Start",IF(AND($G434&lt;&gt;"Canceled",OR($I434&lt;&gt;"",ISNUMBER($J434))),"Cancellation details entered for non-canceled status",IF(AND($K434&lt;&gt;"",NOT(ISNUMBER($L434))),"Rescheduled Start is required",IF(AND(ISNUMBER($L434),$K434=""),"Rescheduled Appointment ID is required",IF(AND($G434="Canceled",$M434=""),"Avoidable Cancellation review is required","")))))))))))</f>
        <v/>
      </c>
    </row>
    <row r="435">
      <c r="A435" s="31" t="n"/>
      <c r="B435" s="31" t="n"/>
      <c r="C435" s="31" t="n"/>
      <c r="D435" s="31" t="n"/>
      <c r="E435" s="31" t="n"/>
      <c r="F435" s="31" t="n"/>
      <c r="G435" s="31" t="n"/>
      <c r="H435" s="49" t="n"/>
      <c r="I435" s="31" t="n"/>
      <c r="J435" s="49" t="n"/>
      <c r="K435" s="31" t="n"/>
      <c r="L435" s="49" t="n"/>
      <c r="M435" s="31" t="n"/>
      <c r="N435" s="33" t="n"/>
      <c r="O435" s="47">
        <f>IF($A435="","",IF(OR($G435&lt;&gt;"Canceled",NOT(ISNUMBER($H435)),NOT(ISNUMBER($J435))),"",($H435-$J435)*24))</f>
        <v/>
      </c>
      <c r="P435" s="28">
        <f>IF($A435="","",IF($G435&lt;&gt;"Canceled","",IF(NOT(ISNUMBER($O435)),"",IF($O435&lt;0,"Invalid timing",IF($O435&lt;24,"Same day: under 24 hours",IF($O435&lt;48,"1 day: 24 to under 48 hours",IF($O435&lt;168,"2–6 days: 48 to under 168 hours","7 or more days")))))))</f>
        <v/>
      </c>
      <c r="Q435" s="48">
        <f>IF($A435="","",IF(NOT(ISNUMBER($H435)),"",DATE(YEAR($H435),MONTH($H435),1)))</f>
        <v/>
      </c>
      <c r="R435" s="30">
        <f>IF($A435="","",IF($G435="Canceled",1,0))</f>
        <v/>
      </c>
      <c r="S435" s="30">
        <f>IF($A435="","",IF($G435="No-show",1,0))</f>
        <v/>
      </c>
      <c r="T435" s="30">
        <f>IF($A435="","",IF(AND($G435="Canceled",OR($K435&lt;&gt;"",ISNUMBER($L435))),1,0))</f>
        <v/>
      </c>
      <c r="U435" s="28">
        <f>IF($A435="","",IF(COUNTIF($A$6:$A$505,$A435)&gt;1,"Duplicate Appointment ID",IF($B435="","Clinic is required",IF($G435="","Appointment Status is required",IF(NOT(ISNUMBER($H435)),"Scheduled Start is required",IF(AND($G435="Canceled",$I435=""),"Cancellation Reason is required",IF(AND($G435="Canceled",NOT(ISNUMBER($J435))),"Canceled At is required",IF(AND($G435="Canceled",ISNUMBER($J435),ISNUMBER($H435),$J435&gt;$H435),"Canceled At is after Scheduled Start",IF(AND($G435&lt;&gt;"Canceled",OR($I435&lt;&gt;"",ISNUMBER($J435))),"Cancellation details entered for non-canceled status",IF(AND($K435&lt;&gt;"",NOT(ISNUMBER($L435))),"Rescheduled Start is required",IF(AND(ISNUMBER($L435),$K435=""),"Rescheduled Appointment ID is required",IF(AND($G435="Canceled",$M435=""),"Avoidable Cancellation review is required","")))))))))))</f>
        <v/>
      </c>
    </row>
    <row r="436">
      <c r="A436" s="24" t="n"/>
      <c r="B436" s="24" t="n"/>
      <c r="C436" s="24" t="n"/>
      <c r="D436" s="24" t="n"/>
      <c r="E436" s="24" t="n"/>
      <c r="F436" s="24" t="n"/>
      <c r="G436" s="24" t="n"/>
      <c r="H436" s="46" t="n"/>
      <c r="I436" s="24" t="n"/>
      <c r="J436" s="46" t="n"/>
      <c r="K436" s="24" t="n"/>
      <c r="L436" s="46" t="n"/>
      <c r="M436" s="24" t="n"/>
      <c r="N436" s="26" t="n"/>
      <c r="O436" s="47">
        <f>IF($A436="","",IF(OR($G436&lt;&gt;"Canceled",NOT(ISNUMBER($H436)),NOT(ISNUMBER($J436))),"",($H436-$J436)*24))</f>
        <v/>
      </c>
      <c r="P436" s="28">
        <f>IF($A436="","",IF($G436&lt;&gt;"Canceled","",IF(NOT(ISNUMBER($O436)),"",IF($O436&lt;0,"Invalid timing",IF($O436&lt;24,"Same day: under 24 hours",IF($O436&lt;48,"1 day: 24 to under 48 hours",IF($O436&lt;168,"2–6 days: 48 to under 168 hours","7 or more days")))))))</f>
        <v/>
      </c>
      <c r="Q436" s="48">
        <f>IF($A436="","",IF(NOT(ISNUMBER($H436)),"",DATE(YEAR($H436),MONTH($H436),1)))</f>
        <v/>
      </c>
      <c r="R436" s="30">
        <f>IF($A436="","",IF($G436="Canceled",1,0))</f>
        <v/>
      </c>
      <c r="S436" s="30">
        <f>IF($A436="","",IF($G436="No-show",1,0))</f>
        <v/>
      </c>
      <c r="T436" s="30">
        <f>IF($A436="","",IF(AND($G436="Canceled",OR($K436&lt;&gt;"",ISNUMBER($L436))),1,0))</f>
        <v/>
      </c>
      <c r="U436" s="28">
        <f>IF($A436="","",IF(COUNTIF($A$6:$A$505,$A436)&gt;1,"Duplicate Appointment ID",IF($B436="","Clinic is required",IF($G436="","Appointment Status is required",IF(NOT(ISNUMBER($H436)),"Scheduled Start is required",IF(AND($G436="Canceled",$I436=""),"Cancellation Reason is required",IF(AND($G436="Canceled",NOT(ISNUMBER($J436))),"Canceled At is required",IF(AND($G436="Canceled",ISNUMBER($J436),ISNUMBER($H436),$J436&gt;$H436),"Canceled At is after Scheduled Start",IF(AND($G436&lt;&gt;"Canceled",OR($I436&lt;&gt;"",ISNUMBER($J436))),"Cancellation details entered for non-canceled status",IF(AND($K436&lt;&gt;"",NOT(ISNUMBER($L436))),"Rescheduled Start is required",IF(AND(ISNUMBER($L436),$K436=""),"Rescheduled Appointment ID is required",IF(AND($G436="Canceled",$M436=""),"Avoidable Cancellation review is required","")))))))))))</f>
        <v/>
      </c>
    </row>
    <row r="437">
      <c r="A437" s="31" t="n"/>
      <c r="B437" s="31" t="n"/>
      <c r="C437" s="31" t="n"/>
      <c r="D437" s="31" t="n"/>
      <c r="E437" s="31" t="n"/>
      <c r="F437" s="31" t="n"/>
      <c r="G437" s="31" t="n"/>
      <c r="H437" s="49" t="n"/>
      <c r="I437" s="31" t="n"/>
      <c r="J437" s="49" t="n"/>
      <c r="K437" s="31" t="n"/>
      <c r="L437" s="49" t="n"/>
      <c r="M437" s="31" t="n"/>
      <c r="N437" s="33" t="n"/>
      <c r="O437" s="47">
        <f>IF($A437="","",IF(OR($G437&lt;&gt;"Canceled",NOT(ISNUMBER($H437)),NOT(ISNUMBER($J437))),"",($H437-$J437)*24))</f>
        <v/>
      </c>
      <c r="P437" s="28">
        <f>IF($A437="","",IF($G437&lt;&gt;"Canceled","",IF(NOT(ISNUMBER($O437)),"",IF($O437&lt;0,"Invalid timing",IF($O437&lt;24,"Same day: under 24 hours",IF($O437&lt;48,"1 day: 24 to under 48 hours",IF($O437&lt;168,"2–6 days: 48 to under 168 hours","7 or more days")))))))</f>
        <v/>
      </c>
      <c r="Q437" s="48">
        <f>IF($A437="","",IF(NOT(ISNUMBER($H437)),"",DATE(YEAR($H437),MONTH($H437),1)))</f>
        <v/>
      </c>
      <c r="R437" s="30">
        <f>IF($A437="","",IF($G437="Canceled",1,0))</f>
        <v/>
      </c>
      <c r="S437" s="30">
        <f>IF($A437="","",IF($G437="No-show",1,0))</f>
        <v/>
      </c>
      <c r="T437" s="30">
        <f>IF($A437="","",IF(AND($G437="Canceled",OR($K437&lt;&gt;"",ISNUMBER($L437))),1,0))</f>
        <v/>
      </c>
      <c r="U437" s="28">
        <f>IF($A437="","",IF(COUNTIF($A$6:$A$505,$A437)&gt;1,"Duplicate Appointment ID",IF($B437="","Clinic is required",IF($G437="","Appointment Status is required",IF(NOT(ISNUMBER($H437)),"Scheduled Start is required",IF(AND($G437="Canceled",$I437=""),"Cancellation Reason is required",IF(AND($G437="Canceled",NOT(ISNUMBER($J437))),"Canceled At is required",IF(AND($G437="Canceled",ISNUMBER($J437),ISNUMBER($H437),$J437&gt;$H437),"Canceled At is after Scheduled Start",IF(AND($G437&lt;&gt;"Canceled",OR($I437&lt;&gt;"",ISNUMBER($J437))),"Cancellation details entered for non-canceled status",IF(AND($K437&lt;&gt;"",NOT(ISNUMBER($L437))),"Rescheduled Start is required",IF(AND(ISNUMBER($L437),$K437=""),"Rescheduled Appointment ID is required",IF(AND($G437="Canceled",$M437=""),"Avoidable Cancellation review is required","")))))))))))</f>
        <v/>
      </c>
    </row>
    <row r="438">
      <c r="A438" s="24" t="n"/>
      <c r="B438" s="24" t="n"/>
      <c r="C438" s="24" t="n"/>
      <c r="D438" s="24" t="n"/>
      <c r="E438" s="24" t="n"/>
      <c r="F438" s="24" t="n"/>
      <c r="G438" s="24" t="n"/>
      <c r="H438" s="46" t="n"/>
      <c r="I438" s="24" t="n"/>
      <c r="J438" s="46" t="n"/>
      <c r="K438" s="24" t="n"/>
      <c r="L438" s="46" t="n"/>
      <c r="M438" s="24" t="n"/>
      <c r="N438" s="26" t="n"/>
      <c r="O438" s="47">
        <f>IF($A438="","",IF(OR($G438&lt;&gt;"Canceled",NOT(ISNUMBER($H438)),NOT(ISNUMBER($J438))),"",($H438-$J438)*24))</f>
        <v/>
      </c>
      <c r="P438" s="28">
        <f>IF($A438="","",IF($G438&lt;&gt;"Canceled","",IF(NOT(ISNUMBER($O438)),"",IF($O438&lt;0,"Invalid timing",IF($O438&lt;24,"Same day: under 24 hours",IF($O438&lt;48,"1 day: 24 to under 48 hours",IF($O438&lt;168,"2–6 days: 48 to under 168 hours","7 or more days")))))))</f>
        <v/>
      </c>
      <c r="Q438" s="48">
        <f>IF($A438="","",IF(NOT(ISNUMBER($H438)),"",DATE(YEAR($H438),MONTH($H438),1)))</f>
        <v/>
      </c>
      <c r="R438" s="30">
        <f>IF($A438="","",IF($G438="Canceled",1,0))</f>
        <v/>
      </c>
      <c r="S438" s="30">
        <f>IF($A438="","",IF($G438="No-show",1,0))</f>
        <v/>
      </c>
      <c r="T438" s="30">
        <f>IF($A438="","",IF(AND($G438="Canceled",OR($K438&lt;&gt;"",ISNUMBER($L438))),1,0))</f>
        <v/>
      </c>
      <c r="U438" s="28">
        <f>IF($A438="","",IF(COUNTIF($A$6:$A$505,$A438)&gt;1,"Duplicate Appointment ID",IF($B438="","Clinic is required",IF($G438="","Appointment Status is required",IF(NOT(ISNUMBER($H438)),"Scheduled Start is required",IF(AND($G438="Canceled",$I438=""),"Cancellation Reason is required",IF(AND($G438="Canceled",NOT(ISNUMBER($J438))),"Canceled At is required",IF(AND($G438="Canceled",ISNUMBER($J438),ISNUMBER($H438),$J438&gt;$H438),"Canceled At is after Scheduled Start",IF(AND($G438&lt;&gt;"Canceled",OR($I438&lt;&gt;"",ISNUMBER($J438))),"Cancellation details entered for non-canceled status",IF(AND($K438&lt;&gt;"",NOT(ISNUMBER($L438))),"Rescheduled Start is required",IF(AND(ISNUMBER($L438),$K438=""),"Rescheduled Appointment ID is required",IF(AND($G438="Canceled",$M438=""),"Avoidable Cancellation review is required","")))))))))))</f>
        <v/>
      </c>
    </row>
    <row r="439">
      <c r="A439" s="31" t="n"/>
      <c r="B439" s="31" t="n"/>
      <c r="C439" s="31" t="n"/>
      <c r="D439" s="31" t="n"/>
      <c r="E439" s="31" t="n"/>
      <c r="F439" s="31" t="n"/>
      <c r="G439" s="31" t="n"/>
      <c r="H439" s="49" t="n"/>
      <c r="I439" s="31" t="n"/>
      <c r="J439" s="49" t="n"/>
      <c r="K439" s="31" t="n"/>
      <c r="L439" s="49" t="n"/>
      <c r="M439" s="31" t="n"/>
      <c r="N439" s="33" t="n"/>
      <c r="O439" s="47">
        <f>IF($A439="","",IF(OR($G439&lt;&gt;"Canceled",NOT(ISNUMBER($H439)),NOT(ISNUMBER($J439))),"",($H439-$J439)*24))</f>
        <v/>
      </c>
      <c r="P439" s="28">
        <f>IF($A439="","",IF($G439&lt;&gt;"Canceled","",IF(NOT(ISNUMBER($O439)),"",IF($O439&lt;0,"Invalid timing",IF($O439&lt;24,"Same day: under 24 hours",IF($O439&lt;48,"1 day: 24 to under 48 hours",IF($O439&lt;168,"2–6 days: 48 to under 168 hours","7 or more days")))))))</f>
        <v/>
      </c>
      <c r="Q439" s="48">
        <f>IF($A439="","",IF(NOT(ISNUMBER($H439)),"",DATE(YEAR($H439),MONTH($H439),1)))</f>
        <v/>
      </c>
      <c r="R439" s="30">
        <f>IF($A439="","",IF($G439="Canceled",1,0))</f>
        <v/>
      </c>
      <c r="S439" s="30">
        <f>IF($A439="","",IF($G439="No-show",1,0))</f>
        <v/>
      </c>
      <c r="T439" s="30">
        <f>IF($A439="","",IF(AND($G439="Canceled",OR($K439&lt;&gt;"",ISNUMBER($L439))),1,0))</f>
        <v/>
      </c>
      <c r="U439" s="28">
        <f>IF($A439="","",IF(COUNTIF($A$6:$A$505,$A439)&gt;1,"Duplicate Appointment ID",IF($B439="","Clinic is required",IF($G439="","Appointment Status is required",IF(NOT(ISNUMBER($H439)),"Scheduled Start is required",IF(AND($G439="Canceled",$I439=""),"Cancellation Reason is required",IF(AND($G439="Canceled",NOT(ISNUMBER($J439))),"Canceled At is required",IF(AND($G439="Canceled",ISNUMBER($J439),ISNUMBER($H439),$J439&gt;$H439),"Canceled At is after Scheduled Start",IF(AND($G439&lt;&gt;"Canceled",OR($I439&lt;&gt;"",ISNUMBER($J439))),"Cancellation details entered for non-canceled status",IF(AND($K439&lt;&gt;"",NOT(ISNUMBER($L439))),"Rescheduled Start is required",IF(AND(ISNUMBER($L439),$K439=""),"Rescheduled Appointment ID is required",IF(AND($G439="Canceled",$M439=""),"Avoidable Cancellation review is required","")))))))))))</f>
        <v/>
      </c>
    </row>
    <row r="440">
      <c r="A440" s="24" t="n"/>
      <c r="B440" s="24" t="n"/>
      <c r="C440" s="24" t="n"/>
      <c r="D440" s="24" t="n"/>
      <c r="E440" s="24" t="n"/>
      <c r="F440" s="24" t="n"/>
      <c r="G440" s="24" t="n"/>
      <c r="H440" s="46" t="n"/>
      <c r="I440" s="24" t="n"/>
      <c r="J440" s="46" t="n"/>
      <c r="K440" s="24" t="n"/>
      <c r="L440" s="46" t="n"/>
      <c r="M440" s="24" t="n"/>
      <c r="N440" s="26" t="n"/>
      <c r="O440" s="47">
        <f>IF($A440="","",IF(OR($G440&lt;&gt;"Canceled",NOT(ISNUMBER($H440)),NOT(ISNUMBER($J440))),"",($H440-$J440)*24))</f>
        <v/>
      </c>
      <c r="P440" s="28">
        <f>IF($A440="","",IF($G440&lt;&gt;"Canceled","",IF(NOT(ISNUMBER($O440)),"",IF($O440&lt;0,"Invalid timing",IF($O440&lt;24,"Same day: under 24 hours",IF($O440&lt;48,"1 day: 24 to under 48 hours",IF($O440&lt;168,"2–6 days: 48 to under 168 hours","7 or more days")))))))</f>
        <v/>
      </c>
      <c r="Q440" s="48">
        <f>IF($A440="","",IF(NOT(ISNUMBER($H440)),"",DATE(YEAR($H440),MONTH($H440),1)))</f>
        <v/>
      </c>
      <c r="R440" s="30">
        <f>IF($A440="","",IF($G440="Canceled",1,0))</f>
        <v/>
      </c>
      <c r="S440" s="30">
        <f>IF($A440="","",IF($G440="No-show",1,0))</f>
        <v/>
      </c>
      <c r="T440" s="30">
        <f>IF($A440="","",IF(AND($G440="Canceled",OR($K440&lt;&gt;"",ISNUMBER($L440))),1,0))</f>
        <v/>
      </c>
      <c r="U440" s="28">
        <f>IF($A440="","",IF(COUNTIF($A$6:$A$505,$A440)&gt;1,"Duplicate Appointment ID",IF($B440="","Clinic is required",IF($G440="","Appointment Status is required",IF(NOT(ISNUMBER($H440)),"Scheduled Start is required",IF(AND($G440="Canceled",$I440=""),"Cancellation Reason is required",IF(AND($G440="Canceled",NOT(ISNUMBER($J440))),"Canceled At is required",IF(AND($G440="Canceled",ISNUMBER($J440),ISNUMBER($H440),$J440&gt;$H440),"Canceled At is after Scheduled Start",IF(AND($G440&lt;&gt;"Canceled",OR($I440&lt;&gt;"",ISNUMBER($J440))),"Cancellation details entered for non-canceled status",IF(AND($K440&lt;&gt;"",NOT(ISNUMBER($L440))),"Rescheduled Start is required",IF(AND(ISNUMBER($L440),$K440=""),"Rescheduled Appointment ID is required",IF(AND($G440="Canceled",$M440=""),"Avoidable Cancellation review is required","")))))))))))</f>
        <v/>
      </c>
    </row>
    <row r="441">
      <c r="A441" s="31" t="n"/>
      <c r="B441" s="31" t="n"/>
      <c r="C441" s="31" t="n"/>
      <c r="D441" s="31" t="n"/>
      <c r="E441" s="31" t="n"/>
      <c r="F441" s="31" t="n"/>
      <c r="G441" s="31" t="n"/>
      <c r="H441" s="49" t="n"/>
      <c r="I441" s="31" t="n"/>
      <c r="J441" s="49" t="n"/>
      <c r="K441" s="31" t="n"/>
      <c r="L441" s="49" t="n"/>
      <c r="M441" s="31" t="n"/>
      <c r="N441" s="33" t="n"/>
      <c r="O441" s="47">
        <f>IF($A441="","",IF(OR($G441&lt;&gt;"Canceled",NOT(ISNUMBER($H441)),NOT(ISNUMBER($J441))),"",($H441-$J441)*24))</f>
        <v/>
      </c>
      <c r="P441" s="28">
        <f>IF($A441="","",IF($G441&lt;&gt;"Canceled","",IF(NOT(ISNUMBER($O441)),"",IF($O441&lt;0,"Invalid timing",IF($O441&lt;24,"Same day: under 24 hours",IF($O441&lt;48,"1 day: 24 to under 48 hours",IF($O441&lt;168,"2–6 days: 48 to under 168 hours","7 or more days")))))))</f>
        <v/>
      </c>
      <c r="Q441" s="48">
        <f>IF($A441="","",IF(NOT(ISNUMBER($H441)),"",DATE(YEAR($H441),MONTH($H441),1)))</f>
        <v/>
      </c>
      <c r="R441" s="30">
        <f>IF($A441="","",IF($G441="Canceled",1,0))</f>
        <v/>
      </c>
      <c r="S441" s="30">
        <f>IF($A441="","",IF($G441="No-show",1,0))</f>
        <v/>
      </c>
      <c r="T441" s="30">
        <f>IF($A441="","",IF(AND($G441="Canceled",OR($K441&lt;&gt;"",ISNUMBER($L441))),1,0))</f>
        <v/>
      </c>
      <c r="U441" s="28">
        <f>IF($A441="","",IF(COUNTIF($A$6:$A$505,$A441)&gt;1,"Duplicate Appointment ID",IF($B441="","Clinic is required",IF($G441="","Appointment Status is required",IF(NOT(ISNUMBER($H441)),"Scheduled Start is required",IF(AND($G441="Canceled",$I441=""),"Cancellation Reason is required",IF(AND($G441="Canceled",NOT(ISNUMBER($J441))),"Canceled At is required",IF(AND($G441="Canceled",ISNUMBER($J441),ISNUMBER($H441),$J441&gt;$H441),"Canceled At is after Scheduled Start",IF(AND($G441&lt;&gt;"Canceled",OR($I441&lt;&gt;"",ISNUMBER($J441))),"Cancellation details entered for non-canceled status",IF(AND($K441&lt;&gt;"",NOT(ISNUMBER($L441))),"Rescheduled Start is required",IF(AND(ISNUMBER($L441),$K441=""),"Rescheduled Appointment ID is required",IF(AND($G441="Canceled",$M441=""),"Avoidable Cancellation review is required","")))))))))))</f>
        <v/>
      </c>
    </row>
    <row r="442">
      <c r="A442" s="24" t="n"/>
      <c r="B442" s="24" t="n"/>
      <c r="C442" s="24" t="n"/>
      <c r="D442" s="24" t="n"/>
      <c r="E442" s="24" t="n"/>
      <c r="F442" s="24" t="n"/>
      <c r="G442" s="24" t="n"/>
      <c r="H442" s="46" t="n"/>
      <c r="I442" s="24" t="n"/>
      <c r="J442" s="46" t="n"/>
      <c r="K442" s="24" t="n"/>
      <c r="L442" s="46" t="n"/>
      <c r="M442" s="24" t="n"/>
      <c r="N442" s="26" t="n"/>
      <c r="O442" s="47">
        <f>IF($A442="","",IF(OR($G442&lt;&gt;"Canceled",NOT(ISNUMBER($H442)),NOT(ISNUMBER($J442))),"",($H442-$J442)*24))</f>
        <v/>
      </c>
      <c r="P442" s="28">
        <f>IF($A442="","",IF($G442&lt;&gt;"Canceled","",IF(NOT(ISNUMBER($O442)),"",IF($O442&lt;0,"Invalid timing",IF($O442&lt;24,"Same day: under 24 hours",IF($O442&lt;48,"1 day: 24 to under 48 hours",IF($O442&lt;168,"2–6 days: 48 to under 168 hours","7 or more days")))))))</f>
        <v/>
      </c>
      <c r="Q442" s="48">
        <f>IF($A442="","",IF(NOT(ISNUMBER($H442)),"",DATE(YEAR($H442),MONTH($H442),1)))</f>
        <v/>
      </c>
      <c r="R442" s="30">
        <f>IF($A442="","",IF($G442="Canceled",1,0))</f>
        <v/>
      </c>
      <c r="S442" s="30">
        <f>IF($A442="","",IF($G442="No-show",1,0))</f>
        <v/>
      </c>
      <c r="T442" s="30">
        <f>IF($A442="","",IF(AND($G442="Canceled",OR($K442&lt;&gt;"",ISNUMBER($L442))),1,0))</f>
        <v/>
      </c>
      <c r="U442" s="28">
        <f>IF($A442="","",IF(COUNTIF($A$6:$A$505,$A442)&gt;1,"Duplicate Appointment ID",IF($B442="","Clinic is required",IF($G442="","Appointment Status is required",IF(NOT(ISNUMBER($H442)),"Scheduled Start is required",IF(AND($G442="Canceled",$I442=""),"Cancellation Reason is required",IF(AND($G442="Canceled",NOT(ISNUMBER($J442))),"Canceled At is required",IF(AND($G442="Canceled",ISNUMBER($J442),ISNUMBER($H442),$J442&gt;$H442),"Canceled At is after Scheduled Start",IF(AND($G442&lt;&gt;"Canceled",OR($I442&lt;&gt;"",ISNUMBER($J442))),"Cancellation details entered for non-canceled status",IF(AND($K442&lt;&gt;"",NOT(ISNUMBER($L442))),"Rescheduled Start is required",IF(AND(ISNUMBER($L442),$K442=""),"Rescheduled Appointment ID is required",IF(AND($G442="Canceled",$M442=""),"Avoidable Cancellation review is required","")))))))))))</f>
        <v/>
      </c>
    </row>
    <row r="443">
      <c r="A443" s="31" t="n"/>
      <c r="B443" s="31" t="n"/>
      <c r="C443" s="31" t="n"/>
      <c r="D443" s="31" t="n"/>
      <c r="E443" s="31" t="n"/>
      <c r="F443" s="31" t="n"/>
      <c r="G443" s="31" t="n"/>
      <c r="H443" s="49" t="n"/>
      <c r="I443" s="31" t="n"/>
      <c r="J443" s="49" t="n"/>
      <c r="K443" s="31" t="n"/>
      <c r="L443" s="49" t="n"/>
      <c r="M443" s="31" t="n"/>
      <c r="N443" s="33" t="n"/>
      <c r="O443" s="47">
        <f>IF($A443="","",IF(OR($G443&lt;&gt;"Canceled",NOT(ISNUMBER($H443)),NOT(ISNUMBER($J443))),"",($H443-$J443)*24))</f>
        <v/>
      </c>
      <c r="P443" s="28">
        <f>IF($A443="","",IF($G443&lt;&gt;"Canceled","",IF(NOT(ISNUMBER($O443)),"",IF($O443&lt;0,"Invalid timing",IF($O443&lt;24,"Same day: under 24 hours",IF($O443&lt;48,"1 day: 24 to under 48 hours",IF($O443&lt;168,"2–6 days: 48 to under 168 hours","7 or more days")))))))</f>
        <v/>
      </c>
      <c r="Q443" s="48">
        <f>IF($A443="","",IF(NOT(ISNUMBER($H443)),"",DATE(YEAR($H443),MONTH($H443),1)))</f>
        <v/>
      </c>
      <c r="R443" s="30">
        <f>IF($A443="","",IF($G443="Canceled",1,0))</f>
        <v/>
      </c>
      <c r="S443" s="30">
        <f>IF($A443="","",IF($G443="No-show",1,0))</f>
        <v/>
      </c>
      <c r="T443" s="30">
        <f>IF($A443="","",IF(AND($G443="Canceled",OR($K443&lt;&gt;"",ISNUMBER($L443))),1,0))</f>
        <v/>
      </c>
      <c r="U443" s="28">
        <f>IF($A443="","",IF(COUNTIF($A$6:$A$505,$A443)&gt;1,"Duplicate Appointment ID",IF($B443="","Clinic is required",IF($G443="","Appointment Status is required",IF(NOT(ISNUMBER($H443)),"Scheduled Start is required",IF(AND($G443="Canceled",$I443=""),"Cancellation Reason is required",IF(AND($G443="Canceled",NOT(ISNUMBER($J443))),"Canceled At is required",IF(AND($G443="Canceled",ISNUMBER($J443),ISNUMBER($H443),$J443&gt;$H443),"Canceled At is after Scheduled Start",IF(AND($G443&lt;&gt;"Canceled",OR($I443&lt;&gt;"",ISNUMBER($J443))),"Cancellation details entered for non-canceled status",IF(AND($K443&lt;&gt;"",NOT(ISNUMBER($L443))),"Rescheduled Start is required",IF(AND(ISNUMBER($L443),$K443=""),"Rescheduled Appointment ID is required",IF(AND($G443="Canceled",$M443=""),"Avoidable Cancellation review is required","")))))))))))</f>
        <v/>
      </c>
    </row>
    <row r="444">
      <c r="A444" s="24" t="n"/>
      <c r="B444" s="24" t="n"/>
      <c r="C444" s="24" t="n"/>
      <c r="D444" s="24" t="n"/>
      <c r="E444" s="24" t="n"/>
      <c r="F444" s="24" t="n"/>
      <c r="G444" s="24" t="n"/>
      <c r="H444" s="46" t="n"/>
      <c r="I444" s="24" t="n"/>
      <c r="J444" s="46" t="n"/>
      <c r="K444" s="24" t="n"/>
      <c r="L444" s="46" t="n"/>
      <c r="M444" s="24" t="n"/>
      <c r="N444" s="26" t="n"/>
      <c r="O444" s="47">
        <f>IF($A444="","",IF(OR($G444&lt;&gt;"Canceled",NOT(ISNUMBER($H444)),NOT(ISNUMBER($J444))),"",($H444-$J444)*24))</f>
        <v/>
      </c>
      <c r="P444" s="28">
        <f>IF($A444="","",IF($G444&lt;&gt;"Canceled","",IF(NOT(ISNUMBER($O444)),"",IF($O444&lt;0,"Invalid timing",IF($O444&lt;24,"Same day: under 24 hours",IF($O444&lt;48,"1 day: 24 to under 48 hours",IF($O444&lt;168,"2–6 days: 48 to under 168 hours","7 or more days")))))))</f>
        <v/>
      </c>
      <c r="Q444" s="48">
        <f>IF($A444="","",IF(NOT(ISNUMBER($H444)),"",DATE(YEAR($H444),MONTH($H444),1)))</f>
        <v/>
      </c>
      <c r="R444" s="30">
        <f>IF($A444="","",IF($G444="Canceled",1,0))</f>
        <v/>
      </c>
      <c r="S444" s="30">
        <f>IF($A444="","",IF($G444="No-show",1,0))</f>
        <v/>
      </c>
      <c r="T444" s="30">
        <f>IF($A444="","",IF(AND($G444="Canceled",OR($K444&lt;&gt;"",ISNUMBER($L444))),1,0))</f>
        <v/>
      </c>
      <c r="U444" s="28">
        <f>IF($A444="","",IF(COUNTIF($A$6:$A$505,$A444)&gt;1,"Duplicate Appointment ID",IF($B444="","Clinic is required",IF($G444="","Appointment Status is required",IF(NOT(ISNUMBER($H444)),"Scheduled Start is required",IF(AND($G444="Canceled",$I444=""),"Cancellation Reason is required",IF(AND($G444="Canceled",NOT(ISNUMBER($J444))),"Canceled At is required",IF(AND($G444="Canceled",ISNUMBER($J444),ISNUMBER($H444),$J444&gt;$H444),"Canceled At is after Scheduled Start",IF(AND($G444&lt;&gt;"Canceled",OR($I444&lt;&gt;"",ISNUMBER($J444))),"Cancellation details entered for non-canceled status",IF(AND($K444&lt;&gt;"",NOT(ISNUMBER($L444))),"Rescheduled Start is required",IF(AND(ISNUMBER($L444),$K444=""),"Rescheduled Appointment ID is required",IF(AND($G444="Canceled",$M444=""),"Avoidable Cancellation review is required","")))))))))))</f>
        <v/>
      </c>
    </row>
    <row r="445">
      <c r="A445" s="31" t="n"/>
      <c r="B445" s="31" t="n"/>
      <c r="C445" s="31" t="n"/>
      <c r="D445" s="31" t="n"/>
      <c r="E445" s="31" t="n"/>
      <c r="F445" s="31" t="n"/>
      <c r="G445" s="31" t="n"/>
      <c r="H445" s="49" t="n"/>
      <c r="I445" s="31" t="n"/>
      <c r="J445" s="49" t="n"/>
      <c r="K445" s="31" t="n"/>
      <c r="L445" s="49" t="n"/>
      <c r="M445" s="31" t="n"/>
      <c r="N445" s="33" t="n"/>
      <c r="O445" s="47">
        <f>IF($A445="","",IF(OR($G445&lt;&gt;"Canceled",NOT(ISNUMBER($H445)),NOT(ISNUMBER($J445))),"",($H445-$J445)*24))</f>
        <v/>
      </c>
      <c r="P445" s="28">
        <f>IF($A445="","",IF($G445&lt;&gt;"Canceled","",IF(NOT(ISNUMBER($O445)),"",IF($O445&lt;0,"Invalid timing",IF($O445&lt;24,"Same day: under 24 hours",IF($O445&lt;48,"1 day: 24 to under 48 hours",IF($O445&lt;168,"2–6 days: 48 to under 168 hours","7 or more days")))))))</f>
        <v/>
      </c>
      <c r="Q445" s="48">
        <f>IF($A445="","",IF(NOT(ISNUMBER($H445)),"",DATE(YEAR($H445),MONTH($H445),1)))</f>
        <v/>
      </c>
      <c r="R445" s="30">
        <f>IF($A445="","",IF($G445="Canceled",1,0))</f>
        <v/>
      </c>
      <c r="S445" s="30">
        <f>IF($A445="","",IF($G445="No-show",1,0))</f>
        <v/>
      </c>
      <c r="T445" s="30">
        <f>IF($A445="","",IF(AND($G445="Canceled",OR($K445&lt;&gt;"",ISNUMBER($L445))),1,0))</f>
        <v/>
      </c>
      <c r="U445" s="28">
        <f>IF($A445="","",IF(COUNTIF($A$6:$A$505,$A445)&gt;1,"Duplicate Appointment ID",IF($B445="","Clinic is required",IF($G445="","Appointment Status is required",IF(NOT(ISNUMBER($H445)),"Scheduled Start is required",IF(AND($G445="Canceled",$I445=""),"Cancellation Reason is required",IF(AND($G445="Canceled",NOT(ISNUMBER($J445))),"Canceled At is required",IF(AND($G445="Canceled",ISNUMBER($J445),ISNUMBER($H445),$J445&gt;$H445),"Canceled At is after Scheduled Start",IF(AND($G445&lt;&gt;"Canceled",OR($I445&lt;&gt;"",ISNUMBER($J445))),"Cancellation details entered for non-canceled status",IF(AND($K445&lt;&gt;"",NOT(ISNUMBER($L445))),"Rescheduled Start is required",IF(AND(ISNUMBER($L445),$K445=""),"Rescheduled Appointment ID is required",IF(AND($G445="Canceled",$M445=""),"Avoidable Cancellation review is required","")))))))))))</f>
        <v/>
      </c>
    </row>
    <row r="446">
      <c r="A446" s="24" t="n"/>
      <c r="B446" s="24" t="n"/>
      <c r="C446" s="24" t="n"/>
      <c r="D446" s="24" t="n"/>
      <c r="E446" s="24" t="n"/>
      <c r="F446" s="24" t="n"/>
      <c r="G446" s="24" t="n"/>
      <c r="H446" s="46" t="n"/>
      <c r="I446" s="24" t="n"/>
      <c r="J446" s="46" t="n"/>
      <c r="K446" s="24" t="n"/>
      <c r="L446" s="46" t="n"/>
      <c r="M446" s="24" t="n"/>
      <c r="N446" s="26" t="n"/>
      <c r="O446" s="47">
        <f>IF($A446="","",IF(OR($G446&lt;&gt;"Canceled",NOT(ISNUMBER($H446)),NOT(ISNUMBER($J446))),"",($H446-$J446)*24))</f>
        <v/>
      </c>
      <c r="P446" s="28">
        <f>IF($A446="","",IF($G446&lt;&gt;"Canceled","",IF(NOT(ISNUMBER($O446)),"",IF($O446&lt;0,"Invalid timing",IF($O446&lt;24,"Same day: under 24 hours",IF($O446&lt;48,"1 day: 24 to under 48 hours",IF($O446&lt;168,"2–6 days: 48 to under 168 hours","7 or more days")))))))</f>
        <v/>
      </c>
      <c r="Q446" s="48">
        <f>IF($A446="","",IF(NOT(ISNUMBER($H446)),"",DATE(YEAR($H446),MONTH($H446),1)))</f>
        <v/>
      </c>
      <c r="R446" s="30">
        <f>IF($A446="","",IF($G446="Canceled",1,0))</f>
        <v/>
      </c>
      <c r="S446" s="30">
        <f>IF($A446="","",IF($G446="No-show",1,0))</f>
        <v/>
      </c>
      <c r="T446" s="30">
        <f>IF($A446="","",IF(AND($G446="Canceled",OR($K446&lt;&gt;"",ISNUMBER($L446))),1,0))</f>
        <v/>
      </c>
      <c r="U446" s="28">
        <f>IF($A446="","",IF(COUNTIF($A$6:$A$505,$A446)&gt;1,"Duplicate Appointment ID",IF($B446="","Clinic is required",IF($G446="","Appointment Status is required",IF(NOT(ISNUMBER($H446)),"Scheduled Start is required",IF(AND($G446="Canceled",$I446=""),"Cancellation Reason is required",IF(AND($G446="Canceled",NOT(ISNUMBER($J446))),"Canceled At is required",IF(AND($G446="Canceled",ISNUMBER($J446),ISNUMBER($H446),$J446&gt;$H446),"Canceled At is after Scheduled Start",IF(AND($G446&lt;&gt;"Canceled",OR($I446&lt;&gt;"",ISNUMBER($J446))),"Cancellation details entered for non-canceled status",IF(AND($K446&lt;&gt;"",NOT(ISNUMBER($L446))),"Rescheduled Start is required",IF(AND(ISNUMBER($L446),$K446=""),"Rescheduled Appointment ID is required",IF(AND($G446="Canceled",$M446=""),"Avoidable Cancellation review is required","")))))))))))</f>
        <v/>
      </c>
    </row>
    <row r="447">
      <c r="A447" s="31" t="n"/>
      <c r="B447" s="31" t="n"/>
      <c r="C447" s="31" t="n"/>
      <c r="D447" s="31" t="n"/>
      <c r="E447" s="31" t="n"/>
      <c r="F447" s="31" t="n"/>
      <c r="G447" s="31" t="n"/>
      <c r="H447" s="49" t="n"/>
      <c r="I447" s="31" t="n"/>
      <c r="J447" s="49" t="n"/>
      <c r="K447" s="31" t="n"/>
      <c r="L447" s="49" t="n"/>
      <c r="M447" s="31" t="n"/>
      <c r="N447" s="33" t="n"/>
      <c r="O447" s="47">
        <f>IF($A447="","",IF(OR($G447&lt;&gt;"Canceled",NOT(ISNUMBER($H447)),NOT(ISNUMBER($J447))),"",($H447-$J447)*24))</f>
        <v/>
      </c>
      <c r="P447" s="28">
        <f>IF($A447="","",IF($G447&lt;&gt;"Canceled","",IF(NOT(ISNUMBER($O447)),"",IF($O447&lt;0,"Invalid timing",IF($O447&lt;24,"Same day: under 24 hours",IF($O447&lt;48,"1 day: 24 to under 48 hours",IF($O447&lt;168,"2–6 days: 48 to under 168 hours","7 or more days")))))))</f>
        <v/>
      </c>
      <c r="Q447" s="48">
        <f>IF($A447="","",IF(NOT(ISNUMBER($H447)),"",DATE(YEAR($H447),MONTH($H447),1)))</f>
        <v/>
      </c>
      <c r="R447" s="30">
        <f>IF($A447="","",IF($G447="Canceled",1,0))</f>
        <v/>
      </c>
      <c r="S447" s="30">
        <f>IF($A447="","",IF($G447="No-show",1,0))</f>
        <v/>
      </c>
      <c r="T447" s="30">
        <f>IF($A447="","",IF(AND($G447="Canceled",OR($K447&lt;&gt;"",ISNUMBER($L447))),1,0))</f>
        <v/>
      </c>
      <c r="U447" s="28">
        <f>IF($A447="","",IF(COUNTIF($A$6:$A$505,$A447)&gt;1,"Duplicate Appointment ID",IF($B447="","Clinic is required",IF($G447="","Appointment Status is required",IF(NOT(ISNUMBER($H447)),"Scheduled Start is required",IF(AND($G447="Canceled",$I447=""),"Cancellation Reason is required",IF(AND($G447="Canceled",NOT(ISNUMBER($J447))),"Canceled At is required",IF(AND($G447="Canceled",ISNUMBER($J447),ISNUMBER($H447),$J447&gt;$H447),"Canceled At is after Scheduled Start",IF(AND($G447&lt;&gt;"Canceled",OR($I447&lt;&gt;"",ISNUMBER($J447))),"Cancellation details entered for non-canceled status",IF(AND($K447&lt;&gt;"",NOT(ISNUMBER($L447))),"Rescheduled Start is required",IF(AND(ISNUMBER($L447),$K447=""),"Rescheduled Appointment ID is required",IF(AND($G447="Canceled",$M447=""),"Avoidable Cancellation review is required","")))))))))))</f>
        <v/>
      </c>
    </row>
    <row r="448">
      <c r="A448" s="24" t="n"/>
      <c r="B448" s="24" t="n"/>
      <c r="C448" s="24" t="n"/>
      <c r="D448" s="24" t="n"/>
      <c r="E448" s="24" t="n"/>
      <c r="F448" s="24" t="n"/>
      <c r="G448" s="24" t="n"/>
      <c r="H448" s="46" t="n"/>
      <c r="I448" s="24" t="n"/>
      <c r="J448" s="46" t="n"/>
      <c r="K448" s="24" t="n"/>
      <c r="L448" s="46" t="n"/>
      <c r="M448" s="24" t="n"/>
      <c r="N448" s="26" t="n"/>
      <c r="O448" s="47">
        <f>IF($A448="","",IF(OR($G448&lt;&gt;"Canceled",NOT(ISNUMBER($H448)),NOT(ISNUMBER($J448))),"",($H448-$J448)*24))</f>
        <v/>
      </c>
      <c r="P448" s="28">
        <f>IF($A448="","",IF($G448&lt;&gt;"Canceled","",IF(NOT(ISNUMBER($O448)),"",IF($O448&lt;0,"Invalid timing",IF($O448&lt;24,"Same day: under 24 hours",IF($O448&lt;48,"1 day: 24 to under 48 hours",IF($O448&lt;168,"2–6 days: 48 to under 168 hours","7 or more days")))))))</f>
        <v/>
      </c>
      <c r="Q448" s="48">
        <f>IF($A448="","",IF(NOT(ISNUMBER($H448)),"",DATE(YEAR($H448),MONTH($H448),1)))</f>
        <v/>
      </c>
      <c r="R448" s="30">
        <f>IF($A448="","",IF($G448="Canceled",1,0))</f>
        <v/>
      </c>
      <c r="S448" s="30">
        <f>IF($A448="","",IF($G448="No-show",1,0))</f>
        <v/>
      </c>
      <c r="T448" s="30">
        <f>IF($A448="","",IF(AND($G448="Canceled",OR($K448&lt;&gt;"",ISNUMBER($L448))),1,0))</f>
        <v/>
      </c>
      <c r="U448" s="28">
        <f>IF($A448="","",IF(COUNTIF($A$6:$A$505,$A448)&gt;1,"Duplicate Appointment ID",IF($B448="","Clinic is required",IF($G448="","Appointment Status is required",IF(NOT(ISNUMBER($H448)),"Scheduled Start is required",IF(AND($G448="Canceled",$I448=""),"Cancellation Reason is required",IF(AND($G448="Canceled",NOT(ISNUMBER($J448))),"Canceled At is required",IF(AND($G448="Canceled",ISNUMBER($J448),ISNUMBER($H448),$J448&gt;$H448),"Canceled At is after Scheduled Start",IF(AND($G448&lt;&gt;"Canceled",OR($I448&lt;&gt;"",ISNUMBER($J448))),"Cancellation details entered for non-canceled status",IF(AND($K448&lt;&gt;"",NOT(ISNUMBER($L448))),"Rescheduled Start is required",IF(AND(ISNUMBER($L448),$K448=""),"Rescheduled Appointment ID is required",IF(AND($G448="Canceled",$M448=""),"Avoidable Cancellation review is required","")))))))))))</f>
        <v/>
      </c>
    </row>
    <row r="449">
      <c r="A449" s="31" t="n"/>
      <c r="B449" s="31" t="n"/>
      <c r="C449" s="31" t="n"/>
      <c r="D449" s="31" t="n"/>
      <c r="E449" s="31" t="n"/>
      <c r="F449" s="31" t="n"/>
      <c r="G449" s="31" t="n"/>
      <c r="H449" s="49" t="n"/>
      <c r="I449" s="31" t="n"/>
      <c r="J449" s="49" t="n"/>
      <c r="K449" s="31" t="n"/>
      <c r="L449" s="49" t="n"/>
      <c r="M449" s="31" t="n"/>
      <c r="N449" s="33" t="n"/>
      <c r="O449" s="47">
        <f>IF($A449="","",IF(OR($G449&lt;&gt;"Canceled",NOT(ISNUMBER($H449)),NOT(ISNUMBER($J449))),"",($H449-$J449)*24))</f>
        <v/>
      </c>
      <c r="P449" s="28">
        <f>IF($A449="","",IF($G449&lt;&gt;"Canceled","",IF(NOT(ISNUMBER($O449)),"",IF($O449&lt;0,"Invalid timing",IF($O449&lt;24,"Same day: under 24 hours",IF($O449&lt;48,"1 day: 24 to under 48 hours",IF($O449&lt;168,"2–6 days: 48 to under 168 hours","7 or more days")))))))</f>
        <v/>
      </c>
      <c r="Q449" s="48">
        <f>IF($A449="","",IF(NOT(ISNUMBER($H449)),"",DATE(YEAR($H449),MONTH($H449),1)))</f>
        <v/>
      </c>
      <c r="R449" s="30">
        <f>IF($A449="","",IF($G449="Canceled",1,0))</f>
        <v/>
      </c>
      <c r="S449" s="30">
        <f>IF($A449="","",IF($G449="No-show",1,0))</f>
        <v/>
      </c>
      <c r="T449" s="30">
        <f>IF($A449="","",IF(AND($G449="Canceled",OR($K449&lt;&gt;"",ISNUMBER($L449))),1,0))</f>
        <v/>
      </c>
      <c r="U449" s="28">
        <f>IF($A449="","",IF(COUNTIF($A$6:$A$505,$A449)&gt;1,"Duplicate Appointment ID",IF($B449="","Clinic is required",IF($G449="","Appointment Status is required",IF(NOT(ISNUMBER($H449)),"Scheduled Start is required",IF(AND($G449="Canceled",$I449=""),"Cancellation Reason is required",IF(AND($G449="Canceled",NOT(ISNUMBER($J449))),"Canceled At is required",IF(AND($G449="Canceled",ISNUMBER($J449),ISNUMBER($H449),$J449&gt;$H449),"Canceled At is after Scheduled Start",IF(AND($G449&lt;&gt;"Canceled",OR($I449&lt;&gt;"",ISNUMBER($J449))),"Cancellation details entered for non-canceled status",IF(AND($K449&lt;&gt;"",NOT(ISNUMBER($L449))),"Rescheduled Start is required",IF(AND(ISNUMBER($L449),$K449=""),"Rescheduled Appointment ID is required",IF(AND($G449="Canceled",$M449=""),"Avoidable Cancellation review is required","")))))))))))</f>
        <v/>
      </c>
    </row>
    <row r="450">
      <c r="A450" s="24" t="n"/>
      <c r="B450" s="24" t="n"/>
      <c r="C450" s="24" t="n"/>
      <c r="D450" s="24" t="n"/>
      <c r="E450" s="24" t="n"/>
      <c r="F450" s="24" t="n"/>
      <c r="G450" s="24" t="n"/>
      <c r="H450" s="46" t="n"/>
      <c r="I450" s="24" t="n"/>
      <c r="J450" s="46" t="n"/>
      <c r="K450" s="24" t="n"/>
      <c r="L450" s="46" t="n"/>
      <c r="M450" s="24" t="n"/>
      <c r="N450" s="26" t="n"/>
      <c r="O450" s="47">
        <f>IF($A450="","",IF(OR($G450&lt;&gt;"Canceled",NOT(ISNUMBER($H450)),NOT(ISNUMBER($J450))),"",($H450-$J450)*24))</f>
        <v/>
      </c>
      <c r="P450" s="28">
        <f>IF($A450="","",IF($G450&lt;&gt;"Canceled","",IF(NOT(ISNUMBER($O450)),"",IF($O450&lt;0,"Invalid timing",IF($O450&lt;24,"Same day: under 24 hours",IF($O450&lt;48,"1 day: 24 to under 48 hours",IF($O450&lt;168,"2–6 days: 48 to under 168 hours","7 or more days")))))))</f>
        <v/>
      </c>
      <c r="Q450" s="48">
        <f>IF($A450="","",IF(NOT(ISNUMBER($H450)),"",DATE(YEAR($H450),MONTH($H450),1)))</f>
        <v/>
      </c>
      <c r="R450" s="30">
        <f>IF($A450="","",IF($G450="Canceled",1,0))</f>
        <v/>
      </c>
      <c r="S450" s="30">
        <f>IF($A450="","",IF($G450="No-show",1,0))</f>
        <v/>
      </c>
      <c r="T450" s="30">
        <f>IF($A450="","",IF(AND($G450="Canceled",OR($K450&lt;&gt;"",ISNUMBER($L450))),1,0))</f>
        <v/>
      </c>
      <c r="U450" s="28">
        <f>IF($A450="","",IF(COUNTIF($A$6:$A$505,$A450)&gt;1,"Duplicate Appointment ID",IF($B450="","Clinic is required",IF($G450="","Appointment Status is required",IF(NOT(ISNUMBER($H450)),"Scheduled Start is required",IF(AND($G450="Canceled",$I450=""),"Cancellation Reason is required",IF(AND($G450="Canceled",NOT(ISNUMBER($J450))),"Canceled At is required",IF(AND($G450="Canceled",ISNUMBER($J450),ISNUMBER($H450),$J450&gt;$H450),"Canceled At is after Scheduled Start",IF(AND($G450&lt;&gt;"Canceled",OR($I450&lt;&gt;"",ISNUMBER($J450))),"Cancellation details entered for non-canceled status",IF(AND($K450&lt;&gt;"",NOT(ISNUMBER($L450))),"Rescheduled Start is required",IF(AND(ISNUMBER($L450),$K450=""),"Rescheduled Appointment ID is required",IF(AND($G450="Canceled",$M450=""),"Avoidable Cancellation review is required","")))))))))))</f>
        <v/>
      </c>
    </row>
    <row r="451">
      <c r="A451" s="31" t="n"/>
      <c r="B451" s="31" t="n"/>
      <c r="C451" s="31" t="n"/>
      <c r="D451" s="31" t="n"/>
      <c r="E451" s="31" t="n"/>
      <c r="F451" s="31" t="n"/>
      <c r="G451" s="31" t="n"/>
      <c r="H451" s="49" t="n"/>
      <c r="I451" s="31" t="n"/>
      <c r="J451" s="49" t="n"/>
      <c r="K451" s="31" t="n"/>
      <c r="L451" s="49" t="n"/>
      <c r="M451" s="31" t="n"/>
      <c r="N451" s="33" t="n"/>
      <c r="O451" s="47">
        <f>IF($A451="","",IF(OR($G451&lt;&gt;"Canceled",NOT(ISNUMBER($H451)),NOT(ISNUMBER($J451))),"",($H451-$J451)*24))</f>
        <v/>
      </c>
      <c r="P451" s="28">
        <f>IF($A451="","",IF($G451&lt;&gt;"Canceled","",IF(NOT(ISNUMBER($O451)),"",IF($O451&lt;0,"Invalid timing",IF($O451&lt;24,"Same day: under 24 hours",IF($O451&lt;48,"1 day: 24 to under 48 hours",IF($O451&lt;168,"2–6 days: 48 to under 168 hours","7 or more days")))))))</f>
        <v/>
      </c>
      <c r="Q451" s="48">
        <f>IF($A451="","",IF(NOT(ISNUMBER($H451)),"",DATE(YEAR($H451),MONTH($H451),1)))</f>
        <v/>
      </c>
      <c r="R451" s="30">
        <f>IF($A451="","",IF($G451="Canceled",1,0))</f>
        <v/>
      </c>
      <c r="S451" s="30">
        <f>IF($A451="","",IF($G451="No-show",1,0))</f>
        <v/>
      </c>
      <c r="T451" s="30">
        <f>IF($A451="","",IF(AND($G451="Canceled",OR($K451&lt;&gt;"",ISNUMBER($L451))),1,0))</f>
        <v/>
      </c>
      <c r="U451" s="28">
        <f>IF($A451="","",IF(COUNTIF($A$6:$A$505,$A451)&gt;1,"Duplicate Appointment ID",IF($B451="","Clinic is required",IF($G451="","Appointment Status is required",IF(NOT(ISNUMBER($H451)),"Scheduled Start is required",IF(AND($G451="Canceled",$I451=""),"Cancellation Reason is required",IF(AND($G451="Canceled",NOT(ISNUMBER($J451))),"Canceled At is required",IF(AND($G451="Canceled",ISNUMBER($J451),ISNUMBER($H451),$J451&gt;$H451),"Canceled At is after Scheduled Start",IF(AND($G451&lt;&gt;"Canceled",OR($I451&lt;&gt;"",ISNUMBER($J451))),"Cancellation details entered for non-canceled status",IF(AND($K451&lt;&gt;"",NOT(ISNUMBER($L451))),"Rescheduled Start is required",IF(AND(ISNUMBER($L451),$K451=""),"Rescheduled Appointment ID is required",IF(AND($G451="Canceled",$M451=""),"Avoidable Cancellation review is required","")))))))))))</f>
        <v/>
      </c>
    </row>
    <row r="452">
      <c r="A452" s="24" t="n"/>
      <c r="B452" s="24" t="n"/>
      <c r="C452" s="24" t="n"/>
      <c r="D452" s="24" t="n"/>
      <c r="E452" s="24" t="n"/>
      <c r="F452" s="24" t="n"/>
      <c r="G452" s="24" t="n"/>
      <c r="H452" s="46" t="n"/>
      <c r="I452" s="24" t="n"/>
      <c r="J452" s="46" t="n"/>
      <c r="K452" s="24" t="n"/>
      <c r="L452" s="46" t="n"/>
      <c r="M452" s="24" t="n"/>
      <c r="N452" s="26" t="n"/>
      <c r="O452" s="47">
        <f>IF($A452="","",IF(OR($G452&lt;&gt;"Canceled",NOT(ISNUMBER($H452)),NOT(ISNUMBER($J452))),"",($H452-$J452)*24))</f>
        <v/>
      </c>
      <c r="P452" s="28">
        <f>IF($A452="","",IF($G452&lt;&gt;"Canceled","",IF(NOT(ISNUMBER($O452)),"",IF($O452&lt;0,"Invalid timing",IF($O452&lt;24,"Same day: under 24 hours",IF($O452&lt;48,"1 day: 24 to under 48 hours",IF($O452&lt;168,"2–6 days: 48 to under 168 hours","7 or more days")))))))</f>
        <v/>
      </c>
      <c r="Q452" s="48">
        <f>IF($A452="","",IF(NOT(ISNUMBER($H452)),"",DATE(YEAR($H452),MONTH($H452),1)))</f>
        <v/>
      </c>
      <c r="R452" s="30">
        <f>IF($A452="","",IF($G452="Canceled",1,0))</f>
        <v/>
      </c>
      <c r="S452" s="30">
        <f>IF($A452="","",IF($G452="No-show",1,0))</f>
        <v/>
      </c>
      <c r="T452" s="30">
        <f>IF($A452="","",IF(AND($G452="Canceled",OR($K452&lt;&gt;"",ISNUMBER($L452))),1,0))</f>
        <v/>
      </c>
      <c r="U452" s="28">
        <f>IF($A452="","",IF(COUNTIF($A$6:$A$505,$A452)&gt;1,"Duplicate Appointment ID",IF($B452="","Clinic is required",IF($G452="","Appointment Status is required",IF(NOT(ISNUMBER($H452)),"Scheduled Start is required",IF(AND($G452="Canceled",$I452=""),"Cancellation Reason is required",IF(AND($G452="Canceled",NOT(ISNUMBER($J452))),"Canceled At is required",IF(AND($G452="Canceled",ISNUMBER($J452),ISNUMBER($H452),$J452&gt;$H452),"Canceled At is after Scheduled Start",IF(AND($G452&lt;&gt;"Canceled",OR($I452&lt;&gt;"",ISNUMBER($J452))),"Cancellation details entered for non-canceled status",IF(AND($K452&lt;&gt;"",NOT(ISNUMBER($L452))),"Rescheduled Start is required",IF(AND(ISNUMBER($L452),$K452=""),"Rescheduled Appointment ID is required",IF(AND($G452="Canceled",$M452=""),"Avoidable Cancellation review is required","")))))))))))</f>
        <v/>
      </c>
    </row>
    <row r="453">
      <c r="A453" s="31" t="n"/>
      <c r="B453" s="31" t="n"/>
      <c r="C453" s="31" t="n"/>
      <c r="D453" s="31" t="n"/>
      <c r="E453" s="31" t="n"/>
      <c r="F453" s="31" t="n"/>
      <c r="G453" s="31" t="n"/>
      <c r="H453" s="49" t="n"/>
      <c r="I453" s="31" t="n"/>
      <c r="J453" s="49" t="n"/>
      <c r="K453" s="31" t="n"/>
      <c r="L453" s="49" t="n"/>
      <c r="M453" s="31" t="n"/>
      <c r="N453" s="33" t="n"/>
      <c r="O453" s="47">
        <f>IF($A453="","",IF(OR($G453&lt;&gt;"Canceled",NOT(ISNUMBER($H453)),NOT(ISNUMBER($J453))),"",($H453-$J453)*24))</f>
        <v/>
      </c>
      <c r="P453" s="28">
        <f>IF($A453="","",IF($G453&lt;&gt;"Canceled","",IF(NOT(ISNUMBER($O453)),"",IF($O453&lt;0,"Invalid timing",IF($O453&lt;24,"Same day: under 24 hours",IF($O453&lt;48,"1 day: 24 to under 48 hours",IF($O453&lt;168,"2–6 days: 48 to under 168 hours","7 or more days")))))))</f>
        <v/>
      </c>
      <c r="Q453" s="48">
        <f>IF($A453="","",IF(NOT(ISNUMBER($H453)),"",DATE(YEAR($H453),MONTH($H453),1)))</f>
        <v/>
      </c>
      <c r="R453" s="30">
        <f>IF($A453="","",IF($G453="Canceled",1,0))</f>
        <v/>
      </c>
      <c r="S453" s="30">
        <f>IF($A453="","",IF($G453="No-show",1,0))</f>
        <v/>
      </c>
      <c r="T453" s="30">
        <f>IF($A453="","",IF(AND($G453="Canceled",OR($K453&lt;&gt;"",ISNUMBER($L453))),1,0))</f>
        <v/>
      </c>
      <c r="U453" s="28">
        <f>IF($A453="","",IF(COUNTIF($A$6:$A$505,$A453)&gt;1,"Duplicate Appointment ID",IF($B453="","Clinic is required",IF($G453="","Appointment Status is required",IF(NOT(ISNUMBER($H453)),"Scheduled Start is required",IF(AND($G453="Canceled",$I453=""),"Cancellation Reason is required",IF(AND($G453="Canceled",NOT(ISNUMBER($J453))),"Canceled At is required",IF(AND($G453="Canceled",ISNUMBER($J453),ISNUMBER($H453),$J453&gt;$H453),"Canceled At is after Scheduled Start",IF(AND($G453&lt;&gt;"Canceled",OR($I453&lt;&gt;"",ISNUMBER($J453))),"Cancellation details entered for non-canceled status",IF(AND($K453&lt;&gt;"",NOT(ISNUMBER($L453))),"Rescheduled Start is required",IF(AND(ISNUMBER($L453),$K453=""),"Rescheduled Appointment ID is required",IF(AND($G453="Canceled",$M453=""),"Avoidable Cancellation review is required","")))))))))))</f>
        <v/>
      </c>
    </row>
    <row r="454">
      <c r="A454" s="24" t="n"/>
      <c r="B454" s="24" t="n"/>
      <c r="C454" s="24" t="n"/>
      <c r="D454" s="24" t="n"/>
      <c r="E454" s="24" t="n"/>
      <c r="F454" s="24" t="n"/>
      <c r="G454" s="24" t="n"/>
      <c r="H454" s="46" t="n"/>
      <c r="I454" s="24" t="n"/>
      <c r="J454" s="46" t="n"/>
      <c r="K454" s="24" t="n"/>
      <c r="L454" s="46" t="n"/>
      <c r="M454" s="24" t="n"/>
      <c r="N454" s="26" t="n"/>
      <c r="O454" s="47">
        <f>IF($A454="","",IF(OR($G454&lt;&gt;"Canceled",NOT(ISNUMBER($H454)),NOT(ISNUMBER($J454))),"",($H454-$J454)*24))</f>
        <v/>
      </c>
      <c r="P454" s="28">
        <f>IF($A454="","",IF($G454&lt;&gt;"Canceled","",IF(NOT(ISNUMBER($O454)),"",IF($O454&lt;0,"Invalid timing",IF($O454&lt;24,"Same day: under 24 hours",IF($O454&lt;48,"1 day: 24 to under 48 hours",IF($O454&lt;168,"2–6 days: 48 to under 168 hours","7 or more days")))))))</f>
        <v/>
      </c>
      <c r="Q454" s="48">
        <f>IF($A454="","",IF(NOT(ISNUMBER($H454)),"",DATE(YEAR($H454),MONTH($H454),1)))</f>
        <v/>
      </c>
      <c r="R454" s="30">
        <f>IF($A454="","",IF($G454="Canceled",1,0))</f>
        <v/>
      </c>
      <c r="S454" s="30">
        <f>IF($A454="","",IF($G454="No-show",1,0))</f>
        <v/>
      </c>
      <c r="T454" s="30">
        <f>IF($A454="","",IF(AND($G454="Canceled",OR($K454&lt;&gt;"",ISNUMBER($L454))),1,0))</f>
        <v/>
      </c>
      <c r="U454" s="28">
        <f>IF($A454="","",IF(COUNTIF($A$6:$A$505,$A454)&gt;1,"Duplicate Appointment ID",IF($B454="","Clinic is required",IF($G454="","Appointment Status is required",IF(NOT(ISNUMBER($H454)),"Scheduled Start is required",IF(AND($G454="Canceled",$I454=""),"Cancellation Reason is required",IF(AND($G454="Canceled",NOT(ISNUMBER($J454))),"Canceled At is required",IF(AND($G454="Canceled",ISNUMBER($J454),ISNUMBER($H454),$J454&gt;$H454),"Canceled At is after Scheduled Start",IF(AND($G454&lt;&gt;"Canceled",OR($I454&lt;&gt;"",ISNUMBER($J454))),"Cancellation details entered for non-canceled status",IF(AND($K454&lt;&gt;"",NOT(ISNUMBER($L454))),"Rescheduled Start is required",IF(AND(ISNUMBER($L454),$K454=""),"Rescheduled Appointment ID is required",IF(AND($G454="Canceled",$M454=""),"Avoidable Cancellation review is required","")))))))))))</f>
        <v/>
      </c>
    </row>
    <row r="455">
      <c r="A455" s="31" t="n"/>
      <c r="B455" s="31" t="n"/>
      <c r="C455" s="31" t="n"/>
      <c r="D455" s="31" t="n"/>
      <c r="E455" s="31" t="n"/>
      <c r="F455" s="31" t="n"/>
      <c r="G455" s="31" t="n"/>
      <c r="H455" s="49" t="n"/>
      <c r="I455" s="31" t="n"/>
      <c r="J455" s="49" t="n"/>
      <c r="K455" s="31" t="n"/>
      <c r="L455" s="49" t="n"/>
      <c r="M455" s="31" t="n"/>
      <c r="N455" s="33" t="n"/>
      <c r="O455" s="47">
        <f>IF($A455="","",IF(OR($G455&lt;&gt;"Canceled",NOT(ISNUMBER($H455)),NOT(ISNUMBER($J455))),"",($H455-$J455)*24))</f>
        <v/>
      </c>
      <c r="P455" s="28">
        <f>IF($A455="","",IF($G455&lt;&gt;"Canceled","",IF(NOT(ISNUMBER($O455)),"",IF($O455&lt;0,"Invalid timing",IF($O455&lt;24,"Same day: under 24 hours",IF($O455&lt;48,"1 day: 24 to under 48 hours",IF($O455&lt;168,"2–6 days: 48 to under 168 hours","7 or more days")))))))</f>
        <v/>
      </c>
      <c r="Q455" s="48">
        <f>IF($A455="","",IF(NOT(ISNUMBER($H455)),"",DATE(YEAR($H455),MONTH($H455),1)))</f>
        <v/>
      </c>
      <c r="R455" s="30">
        <f>IF($A455="","",IF($G455="Canceled",1,0))</f>
        <v/>
      </c>
      <c r="S455" s="30">
        <f>IF($A455="","",IF($G455="No-show",1,0))</f>
        <v/>
      </c>
      <c r="T455" s="30">
        <f>IF($A455="","",IF(AND($G455="Canceled",OR($K455&lt;&gt;"",ISNUMBER($L455))),1,0))</f>
        <v/>
      </c>
      <c r="U455" s="28">
        <f>IF($A455="","",IF(COUNTIF($A$6:$A$505,$A455)&gt;1,"Duplicate Appointment ID",IF($B455="","Clinic is required",IF($G455="","Appointment Status is required",IF(NOT(ISNUMBER($H455)),"Scheduled Start is required",IF(AND($G455="Canceled",$I455=""),"Cancellation Reason is required",IF(AND($G455="Canceled",NOT(ISNUMBER($J455))),"Canceled At is required",IF(AND($G455="Canceled",ISNUMBER($J455),ISNUMBER($H455),$J455&gt;$H455),"Canceled At is after Scheduled Start",IF(AND($G455&lt;&gt;"Canceled",OR($I455&lt;&gt;"",ISNUMBER($J455))),"Cancellation details entered for non-canceled status",IF(AND($K455&lt;&gt;"",NOT(ISNUMBER($L455))),"Rescheduled Start is required",IF(AND(ISNUMBER($L455),$K455=""),"Rescheduled Appointment ID is required",IF(AND($G455="Canceled",$M455=""),"Avoidable Cancellation review is required","")))))))))))</f>
        <v/>
      </c>
    </row>
    <row r="456">
      <c r="A456" s="24" t="n"/>
      <c r="B456" s="24" t="n"/>
      <c r="C456" s="24" t="n"/>
      <c r="D456" s="24" t="n"/>
      <c r="E456" s="24" t="n"/>
      <c r="F456" s="24" t="n"/>
      <c r="G456" s="24" t="n"/>
      <c r="H456" s="46" t="n"/>
      <c r="I456" s="24" t="n"/>
      <c r="J456" s="46" t="n"/>
      <c r="K456" s="24" t="n"/>
      <c r="L456" s="46" t="n"/>
      <c r="M456" s="24" t="n"/>
      <c r="N456" s="26" t="n"/>
      <c r="O456" s="47">
        <f>IF($A456="","",IF(OR($G456&lt;&gt;"Canceled",NOT(ISNUMBER($H456)),NOT(ISNUMBER($J456))),"",($H456-$J456)*24))</f>
        <v/>
      </c>
      <c r="P456" s="28">
        <f>IF($A456="","",IF($G456&lt;&gt;"Canceled","",IF(NOT(ISNUMBER($O456)),"",IF($O456&lt;0,"Invalid timing",IF($O456&lt;24,"Same day: under 24 hours",IF($O456&lt;48,"1 day: 24 to under 48 hours",IF($O456&lt;168,"2–6 days: 48 to under 168 hours","7 or more days")))))))</f>
        <v/>
      </c>
      <c r="Q456" s="48">
        <f>IF($A456="","",IF(NOT(ISNUMBER($H456)),"",DATE(YEAR($H456),MONTH($H456),1)))</f>
        <v/>
      </c>
      <c r="R456" s="30">
        <f>IF($A456="","",IF($G456="Canceled",1,0))</f>
        <v/>
      </c>
      <c r="S456" s="30">
        <f>IF($A456="","",IF($G456="No-show",1,0))</f>
        <v/>
      </c>
      <c r="T456" s="30">
        <f>IF($A456="","",IF(AND($G456="Canceled",OR($K456&lt;&gt;"",ISNUMBER($L456))),1,0))</f>
        <v/>
      </c>
      <c r="U456" s="28">
        <f>IF($A456="","",IF(COUNTIF($A$6:$A$505,$A456)&gt;1,"Duplicate Appointment ID",IF($B456="","Clinic is required",IF($G456="","Appointment Status is required",IF(NOT(ISNUMBER($H456)),"Scheduled Start is required",IF(AND($G456="Canceled",$I456=""),"Cancellation Reason is required",IF(AND($G456="Canceled",NOT(ISNUMBER($J456))),"Canceled At is required",IF(AND($G456="Canceled",ISNUMBER($J456),ISNUMBER($H456),$J456&gt;$H456),"Canceled At is after Scheduled Start",IF(AND($G456&lt;&gt;"Canceled",OR($I456&lt;&gt;"",ISNUMBER($J456))),"Cancellation details entered for non-canceled status",IF(AND($K456&lt;&gt;"",NOT(ISNUMBER($L456))),"Rescheduled Start is required",IF(AND(ISNUMBER($L456),$K456=""),"Rescheduled Appointment ID is required",IF(AND($G456="Canceled",$M456=""),"Avoidable Cancellation review is required","")))))))))))</f>
        <v/>
      </c>
    </row>
    <row r="457">
      <c r="A457" s="31" t="n"/>
      <c r="B457" s="31" t="n"/>
      <c r="C457" s="31" t="n"/>
      <c r="D457" s="31" t="n"/>
      <c r="E457" s="31" t="n"/>
      <c r="F457" s="31" t="n"/>
      <c r="G457" s="31" t="n"/>
      <c r="H457" s="49" t="n"/>
      <c r="I457" s="31" t="n"/>
      <c r="J457" s="49" t="n"/>
      <c r="K457" s="31" t="n"/>
      <c r="L457" s="49" t="n"/>
      <c r="M457" s="31" t="n"/>
      <c r="N457" s="33" t="n"/>
      <c r="O457" s="47">
        <f>IF($A457="","",IF(OR($G457&lt;&gt;"Canceled",NOT(ISNUMBER($H457)),NOT(ISNUMBER($J457))),"",($H457-$J457)*24))</f>
        <v/>
      </c>
      <c r="P457" s="28">
        <f>IF($A457="","",IF($G457&lt;&gt;"Canceled","",IF(NOT(ISNUMBER($O457)),"",IF($O457&lt;0,"Invalid timing",IF($O457&lt;24,"Same day: under 24 hours",IF($O457&lt;48,"1 day: 24 to under 48 hours",IF($O457&lt;168,"2–6 days: 48 to under 168 hours","7 or more days")))))))</f>
        <v/>
      </c>
      <c r="Q457" s="48">
        <f>IF($A457="","",IF(NOT(ISNUMBER($H457)),"",DATE(YEAR($H457),MONTH($H457),1)))</f>
        <v/>
      </c>
      <c r="R457" s="30">
        <f>IF($A457="","",IF($G457="Canceled",1,0))</f>
        <v/>
      </c>
      <c r="S457" s="30">
        <f>IF($A457="","",IF($G457="No-show",1,0))</f>
        <v/>
      </c>
      <c r="T457" s="30">
        <f>IF($A457="","",IF(AND($G457="Canceled",OR($K457&lt;&gt;"",ISNUMBER($L457))),1,0))</f>
        <v/>
      </c>
      <c r="U457" s="28">
        <f>IF($A457="","",IF(COUNTIF($A$6:$A$505,$A457)&gt;1,"Duplicate Appointment ID",IF($B457="","Clinic is required",IF($G457="","Appointment Status is required",IF(NOT(ISNUMBER($H457)),"Scheduled Start is required",IF(AND($G457="Canceled",$I457=""),"Cancellation Reason is required",IF(AND($G457="Canceled",NOT(ISNUMBER($J457))),"Canceled At is required",IF(AND($G457="Canceled",ISNUMBER($J457),ISNUMBER($H457),$J457&gt;$H457),"Canceled At is after Scheduled Start",IF(AND($G457&lt;&gt;"Canceled",OR($I457&lt;&gt;"",ISNUMBER($J457))),"Cancellation details entered for non-canceled status",IF(AND($K457&lt;&gt;"",NOT(ISNUMBER($L457))),"Rescheduled Start is required",IF(AND(ISNUMBER($L457),$K457=""),"Rescheduled Appointment ID is required",IF(AND($G457="Canceled",$M457=""),"Avoidable Cancellation review is required","")))))))))))</f>
        <v/>
      </c>
    </row>
    <row r="458">
      <c r="A458" s="24" t="n"/>
      <c r="B458" s="24" t="n"/>
      <c r="C458" s="24" t="n"/>
      <c r="D458" s="24" t="n"/>
      <c r="E458" s="24" t="n"/>
      <c r="F458" s="24" t="n"/>
      <c r="G458" s="24" t="n"/>
      <c r="H458" s="46" t="n"/>
      <c r="I458" s="24" t="n"/>
      <c r="J458" s="46" t="n"/>
      <c r="K458" s="24" t="n"/>
      <c r="L458" s="46" t="n"/>
      <c r="M458" s="24" t="n"/>
      <c r="N458" s="26" t="n"/>
      <c r="O458" s="47">
        <f>IF($A458="","",IF(OR($G458&lt;&gt;"Canceled",NOT(ISNUMBER($H458)),NOT(ISNUMBER($J458))),"",($H458-$J458)*24))</f>
        <v/>
      </c>
      <c r="P458" s="28">
        <f>IF($A458="","",IF($G458&lt;&gt;"Canceled","",IF(NOT(ISNUMBER($O458)),"",IF($O458&lt;0,"Invalid timing",IF($O458&lt;24,"Same day: under 24 hours",IF($O458&lt;48,"1 day: 24 to under 48 hours",IF($O458&lt;168,"2–6 days: 48 to under 168 hours","7 or more days")))))))</f>
        <v/>
      </c>
      <c r="Q458" s="48">
        <f>IF($A458="","",IF(NOT(ISNUMBER($H458)),"",DATE(YEAR($H458),MONTH($H458),1)))</f>
        <v/>
      </c>
      <c r="R458" s="30">
        <f>IF($A458="","",IF($G458="Canceled",1,0))</f>
        <v/>
      </c>
      <c r="S458" s="30">
        <f>IF($A458="","",IF($G458="No-show",1,0))</f>
        <v/>
      </c>
      <c r="T458" s="30">
        <f>IF($A458="","",IF(AND($G458="Canceled",OR($K458&lt;&gt;"",ISNUMBER($L458))),1,0))</f>
        <v/>
      </c>
      <c r="U458" s="28">
        <f>IF($A458="","",IF(COUNTIF($A$6:$A$505,$A458)&gt;1,"Duplicate Appointment ID",IF($B458="","Clinic is required",IF($G458="","Appointment Status is required",IF(NOT(ISNUMBER($H458)),"Scheduled Start is required",IF(AND($G458="Canceled",$I458=""),"Cancellation Reason is required",IF(AND($G458="Canceled",NOT(ISNUMBER($J458))),"Canceled At is required",IF(AND($G458="Canceled",ISNUMBER($J458),ISNUMBER($H458),$J458&gt;$H458),"Canceled At is after Scheduled Start",IF(AND($G458&lt;&gt;"Canceled",OR($I458&lt;&gt;"",ISNUMBER($J458))),"Cancellation details entered for non-canceled status",IF(AND($K458&lt;&gt;"",NOT(ISNUMBER($L458))),"Rescheduled Start is required",IF(AND(ISNUMBER($L458),$K458=""),"Rescheduled Appointment ID is required",IF(AND($G458="Canceled",$M458=""),"Avoidable Cancellation review is required","")))))))))))</f>
        <v/>
      </c>
    </row>
    <row r="459">
      <c r="A459" s="31" t="n"/>
      <c r="B459" s="31" t="n"/>
      <c r="C459" s="31" t="n"/>
      <c r="D459" s="31" t="n"/>
      <c r="E459" s="31" t="n"/>
      <c r="F459" s="31" t="n"/>
      <c r="G459" s="31" t="n"/>
      <c r="H459" s="49" t="n"/>
      <c r="I459" s="31" t="n"/>
      <c r="J459" s="49" t="n"/>
      <c r="K459" s="31" t="n"/>
      <c r="L459" s="49" t="n"/>
      <c r="M459" s="31" t="n"/>
      <c r="N459" s="33" t="n"/>
      <c r="O459" s="47">
        <f>IF($A459="","",IF(OR($G459&lt;&gt;"Canceled",NOT(ISNUMBER($H459)),NOT(ISNUMBER($J459))),"",($H459-$J459)*24))</f>
        <v/>
      </c>
      <c r="P459" s="28">
        <f>IF($A459="","",IF($G459&lt;&gt;"Canceled","",IF(NOT(ISNUMBER($O459)),"",IF($O459&lt;0,"Invalid timing",IF($O459&lt;24,"Same day: under 24 hours",IF($O459&lt;48,"1 day: 24 to under 48 hours",IF($O459&lt;168,"2–6 days: 48 to under 168 hours","7 or more days")))))))</f>
        <v/>
      </c>
      <c r="Q459" s="48">
        <f>IF($A459="","",IF(NOT(ISNUMBER($H459)),"",DATE(YEAR($H459),MONTH($H459),1)))</f>
        <v/>
      </c>
      <c r="R459" s="30">
        <f>IF($A459="","",IF($G459="Canceled",1,0))</f>
        <v/>
      </c>
      <c r="S459" s="30">
        <f>IF($A459="","",IF($G459="No-show",1,0))</f>
        <v/>
      </c>
      <c r="T459" s="30">
        <f>IF($A459="","",IF(AND($G459="Canceled",OR($K459&lt;&gt;"",ISNUMBER($L459))),1,0))</f>
        <v/>
      </c>
      <c r="U459" s="28">
        <f>IF($A459="","",IF(COUNTIF($A$6:$A$505,$A459)&gt;1,"Duplicate Appointment ID",IF($B459="","Clinic is required",IF($G459="","Appointment Status is required",IF(NOT(ISNUMBER($H459)),"Scheduled Start is required",IF(AND($G459="Canceled",$I459=""),"Cancellation Reason is required",IF(AND($G459="Canceled",NOT(ISNUMBER($J459))),"Canceled At is required",IF(AND($G459="Canceled",ISNUMBER($J459),ISNUMBER($H459),$J459&gt;$H459),"Canceled At is after Scheduled Start",IF(AND($G459&lt;&gt;"Canceled",OR($I459&lt;&gt;"",ISNUMBER($J459))),"Cancellation details entered for non-canceled status",IF(AND($K459&lt;&gt;"",NOT(ISNUMBER($L459))),"Rescheduled Start is required",IF(AND(ISNUMBER($L459),$K459=""),"Rescheduled Appointment ID is required",IF(AND($G459="Canceled",$M459=""),"Avoidable Cancellation review is required","")))))))))))</f>
        <v/>
      </c>
    </row>
    <row r="460">
      <c r="A460" s="24" t="n"/>
      <c r="B460" s="24" t="n"/>
      <c r="C460" s="24" t="n"/>
      <c r="D460" s="24" t="n"/>
      <c r="E460" s="24" t="n"/>
      <c r="F460" s="24" t="n"/>
      <c r="G460" s="24" t="n"/>
      <c r="H460" s="46" t="n"/>
      <c r="I460" s="24" t="n"/>
      <c r="J460" s="46" t="n"/>
      <c r="K460" s="24" t="n"/>
      <c r="L460" s="46" t="n"/>
      <c r="M460" s="24" t="n"/>
      <c r="N460" s="26" t="n"/>
      <c r="O460" s="47">
        <f>IF($A460="","",IF(OR($G460&lt;&gt;"Canceled",NOT(ISNUMBER($H460)),NOT(ISNUMBER($J460))),"",($H460-$J460)*24))</f>
        <v/>
      </c>
      <c r="P460" s="28">
        <f>IF($A460="","",IF($G460&lt;&gt;"Canceled","",IF(NOT(ISNUMBER($O460)),"",IF($O460&lt;0,"Invalid timing",IF($O460&lt;24,"Same day: under 24 hours",IF($O460&lt;48,"1 day: 24 to under 48 hours",IF($O460&lt;168,"2–6 days: 48 to under 168 hours","7 or more days")))))))</f>
        <v/>
      </c>
      <c r="Q460" s="48">
        <f>IF($A460="","",IF(NOT(ISNUMBER($H460)),"",DATE(YEAR($H460),MONTH($H460),1)))</f>
        <v/>
      </c>
      <c r="R460" s="30">
        <f>IF($A460="","",IF($G460="Canceled",1,0))</f>
        <v/>
      </c>
      <c r="S460" s="30">
        <f>IF($A460="","",IF($G460="No-show",1,0))</f>
        <v/>
      </c>
      <c r="T460" s="30">
        <f>IF($A460="","",IF(AND($G460="Canceled",OR($K460&lt;&gt;"",ISNUMBER($L460))),1,0))</f>
        <v/>
      </c>
      <c r="U460" s="28">
        <f>IF($A460="","",IF(COUNTIF($A$6:$A$505,$A460)&gt;1,"Duplicate Appointment ID",IF($B460="","Clinic is required",IF($G460="","Appointment Status is required",IF(NOT(ISNUMBER($H460)),"Scheduled Start is required",IF(AND($G460="Canceled",$I460=""),"Cancellation Reason is required",IF(AND($G460="Canceled",NOT(ISNUMBER($J460))),"Canceled At is required",IF(AND($G460="Canceled",ISNUMBER($J460),ISNUMBER($H460),$J460&gt;$H460),"Canceled At is after Scheduled Start",IF(AND($G460&lt;&gt;"Canceled",OR($I460&lt;&gt;"",ISNUMBER($J460))),"Cancellation details entered for non-canceled status",IF(AND($K460&lt;&gt;"",NOT(ISNUMBER($L460))),"Rescheduled Start is required",IF(AND(ISNUMBER($L460),$K460=""),"Rescheduled Appointment ID is required",IF(AND($G460="Canceled",$M460=""),"Avoidable Cancellation review is required","")))))))))))</f>
        <v/>
      </c>
    </row>
    <row r="461">
      <c r="A461" s="31" t="n"/>
      <c r="B461" s="31" t="n"/>
      <c r="C461" s="31" t="n"/>
      <c r="D461" s="31" t="n"/>
      <c r="E461" s="31" t="n"/>
      <c r="F461" s="31" t="n"/>
      <c r="G461" s="31" t="n"/>
      <c r="H461" s="49" t="n"/>
      <c r="I461" s="31" t="n"/>
      <c r="J461" s="49" t="n"/>
      <c r="K461" s="31" t="n"/>
      <c r="L461" s="49" t="n"/>
      <c r="M461" s="31" t="n"/>
      <c r="N461" s="33" t="n"/>
      <c r="O461" s="47">
        <f>IF($A461="","",IF(OR($G461&lt;&gt;"Canceled",NOT(ISNUMBER($H461)),NOT(ISNUMBER($J461))),"",($H461-$J461)*24))</f>
        <v/>
      </c>
      <c r="P461" s="28">
        <f>IF($A461="","",IF($G461&lt;&gt;"Canceled","",IF(NOT(ISNUMBER($O461)),"",IF($O461&lt;0,"Invalid timing",IF($O461&lt;24,"Same day: under 24 hours",IF($O461&lt;48,"1 day: 24 to under 48 hours",IF($O461&lt;168,"2–6 days: 48 to under 168 hours","7 or more days")))))))</f>
        <v/>
      </c>
      <c r="Q461" s="48">
        <f>IF($A461="","",IF(NOT(ISNUMBER($H461)),"",DATE(YEAR($H461),MONTH($H461),1)))</f>
        <v/>
      </c>
      <c r="R461" s="30">
        <f>IF($A461="","",IF($G461="Canceled",1,0))</f>
        <v/>
      </c>
      <c r="S461" s="30">
        <f>IF($A461="","",IF($G461="No-show",1,0))</f>
        <v/>
      </c>
      <c r="T461" s="30">
        <f>IF($A461="","",IF(AND($G461="Canceled",OR($K461&lt;&gt;"",ISNUMBER($L461))),1,0))</f>
        <v/>
      </c>
      <c r="U461" s="28">
        <f>IF($A461="","",IF(COUNTIF($A$6:$A$505,$A461)&gt;1,"Duplicate Appointment ID",IF($B461="","Clinic is required",IF($G461="","Appointment Status is required",IF(NOT(ISNUMBER($H461)),"Scheduled Start is required",IF(AND($G461="Canceled",$I461=""),"Cancellation Reason is required",IF(AND($G461="Canceled",NOT(ISNUMBER($J461))),"Canceled At is required",IF(AND($G461="Canceled",ISNUMBER($J461),ISNUMBER($H461),$J461&gt;$H461),"Canceled At is after Scheduled Start",IF(AND($G461&lt;&gt;"Canceled",OR($I461&lt;&gt;"",ISNUMBER($J461))),"Cancellation details entered for non-canceled status",IF(AND($K461&lt;&gt;"",NOT(ISNUMBER($L461))),"Rescheduled Start is required",IF(AND(ISNUMBER($L461),$K461=""),"Rescheduled Appointment ID is required",IF(AND($G461="Canceled",$M461=""),"Avoidable Cancellation review is required","")))))))))))</f>
        <v/>
      </c>
    </row>
    <row r="462">
      <c r="A462" s="24" t="n"/>
      <c r="B462" s="24" t="n"/>
      <c r="C462" s="24" t="n"/>
      <c r="D462" s="24" t="n"/>
      <c r="E462" s="24" t="n"/>
      <c r="F462" s="24" t="n"/>
      <c r="G462" s="24" t="n"/>
      <c r="H462" s="46" t="n"/>
      <c r="I462" s="24" t="n"/>
      <c r="J462" s="46" t="n"/>
      <c r="K462" s="24" t="n"/>
      <c r="L462" s="46" t="n"/>
      <c r="M462" s="24" t="n"/>
      <c r="N462" s="26" t="n"/>
      <c r="O462" s="47">
        <f>IF($A462="","",IF(OR($G462&lt;&gt;"Canceled",NOT(ISNUMBER($H462)),NOT(ISNUMBER($J462))),"",($H462-$J462)*24))</f>
        <v/>
      </c>
      <c r="P462" s="28">
        <f>IF($A462="","",IF($G462&lt;&gt;"Canceled","",IF(NOT(ISNUMBER($O462)),"",IF($O462&lt;0,"Invalid timing",IF($O462&lt;24,"Same day: under 24 hours",IF($O462&lt;48,"1 day: 24 to under 48 hours",IF($O462&lt;168,"2–6 days: 48 to under 168 hours","7 or more days")))))))</f>
        <v/>
      </c>
      <c r="Q462" s="48">
        <f>IF($A462="","",IF(NOT(ISNUMBER($H462)),"",DATE(YEAR($H462),MONTH($H462),1)))</f>
        <v/>
      </c>
      <c r="R462" s="30">
        <f>IF($A462="","",IF($G462="Canceled",1,0))</f>
        <v/>
      </c>
      <c r="S462" s="30">
        <f>IF($A462="","",IF($G462="No-show",1,0))</f>
        <v/>
      </c>
      <c r="T462" s="30">
        <f>IF($A462="","",IF(AND($G462="Canceled",OR($K462&lt;&gt;"",ISNUMBER($L462))),1,0))</f>
        <v/>
      </c>
      <c r="U462" s="28">
        <f>IF($A462="","",IF(COUNTIF($A$6:$A$505,$A462)&gt;1,"Duplicate Appointment ID",IF($B462="","Clinic is required",IF($G462="","Appointment Status is required",IF(NOT(ISNUMBER($H462)),"Scheduled Start is required",IF(AND($G462="Canceled",$I462=""),"Cancellation Reason is required",IF(AND($G462="Canceled",NOT(ISNUMBER($J462))),"Canceled At is required",IF(AND($G462="Canceled",ISNUMBER($J462),ISNUMBER($H462),$J462&gt;$H462),"Canceled At is after Scheduled Start",IF(AND($G462&lt;&gt;"Canceled",OR($I462&lt;&gt;"",ISNUMBER($J462))),"Cancellation details entered for non-canceled status",IF(AND($K462&lt;&gt;"",NOT(ISNUMBER($L462))),"Rescheduled Start is required",IF(AND(ISNUMBER($L462),$K462=""),"Rescheduled Appointment ID is required",IF(AND($G462="Canceled",$M462=""),"Avoidable Cancellation review is required","")))))))))))</f>
        <v/>
      </c>
    </row>
    <row r="463">
      <c r="A463" s="31" t="n"/>
      <c r="B463" s="31" t="n"/>
      <c r="C463" s="31" t="n"/>
      <c r="D463" s="31" t="n"/>
      <c r="E463" s="31" t="n"/>
      <c r="F463" s="31" t="n"/>
      <c r="G463" s="31" t="n"/>
      <c r="H463" s="49" t="n"/>
      <c r="I463" s="31" t="n"/>
      <c r="J463" s="49" t="n"/>
      <c r="K463" s="31" t="n"/>
      <c r="L463" s="49" t="n"/>
      <c r="M463" s="31" t="n"/>
      <c r="N463" s="33" t="n"/>
      <c r="O463" s="47">
        <f>IF($A463="","",IF(OR($G463&lt;&gt;"Canceled",NOT(ISNUMBER($H463)),NOT(ISNUMBER($J463))),"",($H463-$J463)*24))</f>
        <v/>
      </c>
      <c r="P463" s="28">
        <f>IF($A463="","",IF($G463&lt;&gt;"Canceled","",IF(NOT(ISNUMBER($O463)),"",IF($O463&lt;0,"Invalid timing",IF($O463&lt;24,"Same day: under 24 hours",IF($O463&lt;48,"1 day: 24 to under 48 hours",IF($O463&lt;168,"2–6 days: 48 to under 168 hours","7 or more days")))))))</f>
        <v/>
      </c>
      <c r="Q463" s="48">
        <f>IF($A463="","",IF(NOT(ISNUMBER($H463)),"",DATE(YEAR($H463),MONTH($H463),1)))</f>
        <v/>
      </c>
      <c r="R463" s="30">
        <f>IF($A463="","",IF($G463="Canceled",1,0))</f>
        <v/>
      </c>
      <c r="S463" s="30">
        <f>IF($A463="","",IF($G463="No-show",1,0))</f>
        <v/>
      </c>
      <c r="T463" s="30">
        <f>IF($A463="","",IF(AND($G463="Canceled",OR($K463&lt;&gt;"",ISNUMBER($L463))),1,0))</f>
        <v/>
      </c>
      <c r="U463" s="28">
        <f>IF($A463="","",IF(COUNTIF($A$6:$A$505,$A463)&gt;1,"Duplicate Appointment ID",IF($B463="","Clinic is required",IF($G463="","Appointment Status is required",IF(NOT(ISNUMBER($H463)),"Scheduled Start is required",IF(AND($G463="Canceled",$I463=""),"Cancellation Reason is required",IF(AND($G463="Canceled",NOT(ISNUMBER($J463))),"Canceled At is required",IF(AND($G463="Canceled",ISNUMBER($J463),ISNUMBER($H463),$J463&gt;$H463),"Canceled At is after Scheduled Start",IF(AND($G463&lt;&gt;"Canceled",OR($I463&lt;&gt;"",ISNUMBER($J463))),"Cancellation details entered for non-canceled status",IF(AND($K463&lt;&gt;"",NOT(ISNUMBER($L463))),"Rescheduled Start is required",IF(AND(ISNUMBER($L463),$K463=""),"Rescheduled Appointment ID is required",IF(AND($G463="Canceled",$M463=""),"Avoidable Cancellation review is required","")))))))))))</f>
        <v/>
      </c>
    </row>
    <row r="464">
      <c r="A464" s="24" t="n"/>
      <c r="B464" s="24" t="n"/>
      <c r="C464" s="24" t="n"/>
      <c r="D464" s="24" t="n"/>
      <c r="E464" s="24" t="n"/>
      <c r="F464" s="24" t="n"/>
      <c r="G464" s="24" t="n"/>
      <c r="H464" s="46" t="n"/>
      <c r="I464" s="24" t="n"/>
      <c r="J464" s="46" t="n"/>
      <c r="K464" s="24" t="n"/>
      <c r="L464" s="46" t="n"/>
      <c r="M464" s="24" t="n"/>
      <c r="N464" s="26" t="n"/>
      <c r="O464" s="47">
        <f>IF($A464="","",IF(OR($G464&lt;&gt;"Canceled",NOT(ISNUMBER($H464)),NOT(ISNUMBER($J464))),"",($H464-$J464)*24))</f>
        <v/>
      </c>
      <c r="P464" s="28">
        <f>IF($A464="","",IF($G464&lt;&gt;"Canceled","",IF(NOT(ISNUMBER($O464)),"",IF($O464&lt;0,"Invalid timing",IF($O464&lt;24,"Same day: under 24 hours",IF($O464&lt;48,"1 day: 24 to under 48 hours",IF($O464&lt;168,"2–6 days: 48 to under 168 hours","7 or more days")))))))</f>
        <v/>
      </c>
      <c r="Q464" s="48">
        <f>IF($A464="","",IF(NOT(ISNUMBER($H464)),"",DATE(YEAR($H464),MONTH($H464),1)))</f>
        <v/>
      </c>
      <c r="R464" s="30">
        <f>IF($A464="","",IF($G464="Canceled",1,0))</f>
        <v/>
      </c>
      <c r="S464" s="30">
        <f>IF($A464="","",IF($G464="No-show",1,0))</f>
        <v/>
      </c>
      <c r="T464" s="30">
        <f>IF($A464="","",IF(AND($G464="Canceled",OR($K464&lt;&gt;"",ISNUMBER($L464))),1,0))</f>
        <v/>
      </c>
      <c r="U464" s="28">
        <f>IF($A464="","",IF(COUNTIF($A$6:$A$505,$A464)&gt;1,"Duplicate Appointment ID",IF($B464="","Clinic is required",IF($G464="","Appointment Status is required",IF(NOT(ISNUMBER($H464)),"Scheduled Start is required",IF(AND($G464="Canceled",$I464=""),"Cancellation Reason is required",IF(AND($G464="Canceled",NOT(ISNUMBER($J464))),"Canceled At is required",IF(AND($G464="Canceled",ISNUMBER($J464),ISNUMBER($H464),$J464&gt;$H464),"Canceled At is after Scheduled Start",IF(AND($G464&lt;&gt;"Canceled",OR($I464&lt;&gt;"",ISNUMBER($J464))),"Cancellation details entered for non-canceled status",IF(AND($K464&lt;&gt;"",NOT(ISNUMBER($L464))),"Rescheduled Start is required",IF(AND(ISNUMBER($L464),$K464=""),"Rescheduled Appointment ID is required",IF(AND($G464="Canceled",$M464=""),"Avoidable Cancellation review is required","")))))))))))</f>
        <v/>
      </c>
    </row>
    <row r="465">
      <c r="A465" s="31" t="n"/>
      <c r="B465" s="31" t="n"/>
      <c r="C465" s="31" t="n"/>
      <c r="D465" s="31" t="n"/>
      <c r="E465" s="31" t="n"/>
      <c r="F465" s="31" t="n"/>
      <c r="G465" s="31" t="n"/>
      <c r="H465" s="49" t="n"/>
      <c r="I465" s="31" t="n"/>
      <c r="J465" s="49" t="n"/>
      <c r="K465" s="31" t="n"/>
      <c r="L465" s="49" t="n"/>
      <c r="M465" s="31" t="n"/>
      <c r="N465" s="33" t="n"/>
      <c r="O465" s="47">
        <f>IF($A465="","",IF(OR($G465&lt;&gt;"Canceled",NOT(ISNUMBER($H465)),NOT(ISNUMBER($J465))),"",($H465-$J465)*24))</f>
        <v/>
      </c>
      <c r="P465" s="28">
        <f>IF($A465="","",IF($G465&lt;&gt;"Canceled","",IF(NOT(ISNUMBER($O465)),"",IF($O465&lt;0,"Invalid timing",IF($O465&lt;24,"Same day: under 24 hours",IF($O465&lt;48,"1 day: 24 to under 48 hours",IF($O465&lt;168,"2–6 days: 48 to under 168 hours","7 or more days")))))))</f>
        <v/>
      </c>
      <c r="Q465" s="48">
        <f>IF($A465="","",IF(NOT(ISNUMBER($H465)),"",DATE(YEAR($H465),MONTH($H465),1)))</f>
        <v/>
      </c>
      <c r="R465" s="30">
        <f>IF($A465="","",IF($G465="Canceled",1,0))</f>
        <v/>
      </c>
      <c r="S465" s="30">
        <f>IF($A465="","",IF($G465="No-show",1,0))</f>
        <v/>
      </c>
      <c r="T465" s="30">
        <f>IF($A465="","",IF(AND($G465="Canceled",OR($K465&lt;&gt;"",ISNUMBER($L465))),1,0))</f>
        <v/>
      </c>
      <c r="U465" s="28">
        <f>IF($A465="","",IF(COUNTIF($A$6:$A$505,$A465)&gt;1,"Duplicate Appointment ID",IF($B465="","Clinic is required",IF($G465="","Appointment Status is required",IF(NOT(ISNUMBER($H465)),"Scheduled Start is required",IF(AND($G465="Canceled",$I465=""),"Cancellation Reason is required",IF(AND($G465="Canceled",NOT(ISNUMBER($J465))),"Canceled At is required",IF(AND($G465="Canceled",ISNUMBER($J465),ISNUMBER($H465),$J465&gt;$H465),"Canceled At is after Scheduled Start",IF(AND($G465&lt;&gt;"Canceled",OR($I465&lt;&gt;"",ISNUMBER($J465))),"Cancellation details entered for non-canceled status",IF(AND($K465&lt;&gt;"",NOT(ISNUMBER($L465))),"Rescheduled Start is required",IF(AND(ISNUMBER($L465),$K465=""),"Rescheduled Appointment ID is required",IF(AND($G465="Canceled",$M465=""),"Avoidable Cancellation review is required","")))))))))))</f>
        <v/>
      </c>
    </row>
    <row r="466">
      <c r="A466" s="24" t="n"/>
      <c r="B466" s="24" t="n"/>
      <c r="C466" s="24" t="n"/>
      <c r="D466" s="24" t="n"/>
      <c r="E466" s="24" t="n"/>
      <c r="F466" s="24" t="n"/>
      <c r="G466" s="24" t="n"/>
      <c r="H466" s="46" t="n"/>
      <c r="I466" s="24" t="n"/>
      <c r="J466" s="46" t="n"/>
      <c r="K466" s="24" t="n"/>
      <c r="L466" s="46" t="n"/>
      <c r="M466" s="24" t="n"/>
      <c r="N466" s="26" t="n"/>
      <c r="O466" s="47">
        <f>IF($A466="","",IF(OR($G466&lt;&gt;"Canceled",NOT(ISNUMBER($H466)),NOT(ISNUMBER($J466))),"",($H466-$J466)*24))</f>
        <v/>
      </c>
      <c r="P466" s="28">
        <f>IF($A466="","",IF($G466&lt;&gt;"Canceled","",IF(NOT(ISNUMBER($O466)),"",IF($O466&lt;0,"Invalid timing",IF($O466&lt;24,"Same day: under 24 hours",IF($O466&lt;48,"1 day: 24 to under 48 hours",IF($O466&lt;168,"2–6 days: 48 to under 168 hours","7 or more days")))))))</f>
        <v/>
      </c>
      <c r="Q466" s="48">
        <f>IF($A466="","",IF(NOT(ISNUMBER($H466)),"",DATE(YEAR($H466),MONTH($H466),1)))</f>
        <v/>
      </c>
      <c r="R466" s="30">
        <f>IF($A466="","",IF($G466="Canceled",1,0))</f>
        <v/>
      </c>
      <c r="S466" s="30">
        <f>IF($A466="","",IF($G466="No-show",1,0))</f>
        <v/>
      </c>
      <c r="T466" s="30">
        <f>IF($A466="","",IF(AND($G466="Canceled",OR($K466&lt;&gt;"",ISNUMBER($L466))),1,0))</f>
        <v/>
      </c>
      <c r="U466" s="28">
        <f>IF($A466="","",IF(COUNTIF($A$6:$A$505,$A466)&gt;1,"Duplicate Appointment ID",IF($B466="","Clinic is required",IF($G466="","Appointment Status is required",IF(NOT(ISNUMBER($H466)),"Scheduled Start is required",IF(AND($G466="Canceled",$I466=""),"Cancellation Reason is required",IF(AND($G466="Canceled",NOT(ISNUMBER($J466))),"Canceled At is required",IF(AND($G466="Canceled",ISNUMBER($J466),ISNUMBER($H466),$J466&gt;$H466),"Canceled At is after Scheduled Start",IF(AND($G466&lt;&gt;"Canceled",OR($I466&lt;&gt;"",ISNUMBER($J466))),"Cancellation details entered for non-canceled status",IF(AND($K466&lt;&gt;"",NOT(ISNUMBER($L466))),"Rescheduled Start is required",IF(AND(ISNUMBER($L466),$K466=""),"Rescheduled Appointment ID is required",IF(AND($G466="Canceled",$M466=""),"Avoidable Cancellation review is required","")))))))))))</f>
        <v/>
      </c>
    </row>
    <row r="467">
      <c r="A467" s="31" t="n"/>
      <c r="B467" s="31" t="n"/>
      <c r="C467" s="31" t="n"/>
      <c r="D467" s="31" t="n"/>
      <c r="E467" s="31" t="n"/>
      <c r="F467" s="31" t="n"/>
      <c r="G467" s="31" t="n"/>
      <c r="H467" s="49" t="n"/>
      <c r="I467" s="31" t="n"/>
      <c r="J467" s="49" t="n"/>
      <c r="K467" s="31" t="n"/>
      <c r="L467" s="49" t="n"/>
      <c r="M467" s="31" t="n"/>
      <c r="N467" s="33" t="n"/>
      <c r="O467" s="47">
        <f>IF($A467="","",IF(OR($G467&lt;&gt;"Canceled",NOT(ISNUMBER($H467)),NOT(ISNUMBER($J467))),"",($H467-$J467)*24))</f>
        <v/>
      </c>
      <c r="P467" s="28">
        <f>IF($A467="","",IF($G467&lt;&gt;"Canceled","",IF(NOT(ISNUMBER($O467)),"",IF($O467&lt;0,"Invalid timing",IF($O467&lt;24,"Same day: under 24 hours",IF($O467&lt;48,"1 day: 24 to under 48 hours",IF($O467&lt;168,"2–6 days: 48 to under 168 hours","7 or more days")))))))</f>
        <v/>
      </c>
      <c r="Q467" s="48">
        <f>IF($A467="","",IF(NOT(ISNUMBER($H467)),"",DATE(YEAR($H467),MONTH($H467),1)))</f>
        <v/>
      </c>
      <c r="R467" s="30">
        <f>IF($A467="","",IF($G467="Canceled",1,0))</f>
        <v/>
      </c>
      <c r="S467" s="30">
        <f>IF($A467="","",IF($G467="No-show",1,0))</f>
        <v/>
      </c>
      <c r="T467" s="30">
        <f>IF($A467="","",IF(AND($G467="Canceled",OR($K467&lt;&gt;"",ISNUMBER($L467))),1,0))</f>
        <v/>
      </c>
      <c r="U467" s="28">
        <f>IF($A467="","",IF(COUNTIF($A$6:$A$505,$A467)&gt;1,"Duplicate Appointment ID",IF($B467="","Clinic is required",IF($G467="","Appointment Status is required",IF(NOT(ISNUMBER($H467)),"Scheduled Start is required",IF(AND($G467="Canceled",$I467=""),"Cancellation Reason is required",IF(AND($G467="Canceled",NOT(ISNUMBER($J467))),"Canceled At is required",IF(AND($G467="Canceled",ISNUMBER($J467),ISNUMBER($H467),$J467&gt;$H467),"Canceled At is after Scheduled Start",IF(AND($G467&lt;&gt;"Canceled",OR($I467&lt;&gt;"",ISNUMBER($J467))),"Cancellation details entered for non-canceled status",IF(AND($K467&lt;&gt;"",NOT(ISNUMBER($L467))),"Rescheduled Start is required",IF(AND(ISNUMBER($L467),$K467=""),"Rescheduled Appointment ID is required",IF(AND($G467="Canceled",$M467=""),"Avoidable Cancellation review is required","")))))))))))</f>
        <v/>
      </c>
    </row>
    <row r="468">
      <c r="A468" s="24" t="n"/>
      <c r="B468" s="24" t="n"/>
      <c r="C468" s="24" t="n"/>
      <c r="D468" s="24" t="n"/>
      <c r="E468" s="24" t="n"/>
      <c r="F468" s="24" t="n"/>
      <c r="G468" s="24" t="n"/>
      <c r="H468" s="46" t="n"/>
      <c r="I468" s="24" t="n"/>
      <c r="J468" s="46" t="n"/>
      <c r="K468" s="24" t="n"/>
      <c r="L468" s="46" t="n"/>
      <c r="M468" s="24" t="n"/>
      <c r="N468" s="26" t="n"/>
      <c r="O468" s="47">
        <f>IF($A468="","",IF(OR($G468&lt;&gt;"Canceled",NOT(ISNUMBER($H468)),NOT(ISNUMBER($J468))),"",($H468-$J468)*24))</f>
        <v/>
      </c>
      <c r="P468" s="28">
        <f>IF($A468="","",IF($G468&lt;&gt;"Canceled","",IF(NOT(ISNUMBER($O468)),"",IF($O468&lt;0,"Invalid timing",IF($O468&lt;24,"Same day: under 24 hours",IF($O468&lt;48,"1 day: 24 to under 48 hours",IF($O468&lt;168,"2–6 days: 48 to under 168 hours","7 or more days")))))))</f>
        <v/>
      </c>
      <c r="Q468" s="48">
        <f>IF($A468="","",IF(NOT(ISNUMBER($H468)),"",DATE(YEAR($H468),MONTH($H468),1)))</f>
        <v/>
      </c>
      <c r="R468" s="30">
        <f>IF($A468="","",IF($G468="Canceled",1,0))</f>
        <v/>
      </c>
      <c r="S468" s="30">
        <f>IF($A468="","",IF($G468="No-show",1,0))</f>
        <v/>
      </c>
      <c r="T468" s="30">
        <f>IF($A468="","",IF(AND($G468="Canceled",OR($K468&lt;&gt;"",ISNUMBER($L468))),1,0))</f>
        <v/>
      </c>
      <c r="U468" s="28">
        <f>IF($A468="","",IF(COUNTIF($A$6:$A$505,$A468)&gt;1,"Duplicate Appointment ID",IF($B468="","Clinic is required",IF($G468="","Appointment Status is required",IF(NOT(ISNUMBER($H468)),"Scheduled Start is required",IF(AND($G468="Canceled",$I468=""),"Cancellation Reason is required",IF(AND($G468="Canceled",NOT(ISNUMBER($J468))),"Canceled At is required",IF(AND($G468="Canceled",ISNUMBER($J468),ISNUMBER($H468),$J468&gt;$H468),"Canceled At is after Scheduled Start",IF(AND($G468&lt;&gt;"Canceled",OR($I468&lt;&gt;"",ISNUMBER($J468))),"Cancellation details entered for non-canceled status",IF(AND($K468&lt;&gt;"",NOT(ISNUMBER($L468))),"Rescheduled Start is required",IF(AND(ISNUMBER($L468),$K468=""),"Rescheduled Appointment ID is required",IF(AND($G468="Canceled",$M468=""),"Avoidable Cancellation review is required","")))))))))))</f>
        <v/>
      </c>
    </row>
    <row r="469">
      <c r="A469" s="31" t="n"/>
      <c r="B469" s="31" t="n"/>
      <c r="C469" s="31" t="n"/>
      <c r="D469" s="31" t="n"/>
      <c r="E469" s="31" t="n"/>
      <c r="F469" s="31" t="n"/>
      <c r="G469" s="31" t="n"/>
      <c r="H469" s="49" t="n"/>
      <c r="I469" s="31" t="n"/>
      <c r="J469" s="49" t="n"/>
      <c r="K469" s="31" t="n"/>
      <c r="L469" s="49" t="n"/>
      <c r="M469" s="31" t="n"/>
      <c r="N469" s="33" t="n"/>
      <c r="O469" s="47">
        <f>IF($A469="","",IF(OR($G469&lt;&gt;"Canceled",NOT(ISNUMBER($H469)),NOT(ISNUMBER($J469))),"",($H469-$J469)*24))</f>
        <v/>
      </c>
      <c r="P469" s="28">
        <f>IF($A469="","",IF($G469&lt;&gt;"Canceled","",IF(NOT(ISNUMBER($O469)),"",IF($O469&lt;0,"Invalid timing",IF($O469&lt;24,"Same day: under 24 hours",IF($O469&lt;48,"1 day: 24 to under 48 hours",IF($O469&lt;168,"2–6 days: 48 to under 168 hours","7 or more days")))))))</f>
        <v/>
      </c>
      <c r="Q469" s="48">
        <f>IF($A469="","",IF(NOT(ISNUMBER($H469)),"",DATE(YEAR($H469),MONTH($H469),1)))</f>
        <v/>
      </c>
      <c r="R469" s="30">
        <f>IF($A469="","",IF($G469="Canceled",1,0))</f>
        <v/>
      </c>
      <c r="S469" s="30">
        <f>IF($A469="","",IF($G469="No-show",1,0))</f>
        <v/>
      </c>
      <c r="T469" s="30">
        <f>IF($A469="","",IF(AND($G469="Canceled",OR($K469&lt;&gt;"",ISNUMBER($L469))),1,0))</f>
        <v/>
      </c>
      <c r="U469" s="28">
        <f>IF($A469="","",IF(COUNTIF($A$6:$A$505,$A469)&gt;1,"Duplicate Appointment ID",IF($B469="","Clinic is required",IF($G469="","Appointment Status is required",IF(NOT(ISNUMBER($H469)),"Scheduled Start is required",IF(AND($G469="Canceled",$I469=""),"Cancellation Reason is required",IF(AND($G469="Canceled",NOT(ISNUMBER($J469))),"Canceled At is required",IF(AND($G469="Canceled",ISNUMBER($J469),ISNUMBER($H469),$J469&gt;$H469),"Canceled At is after Scheduled Start",IF(AND($G469&lt;&gt;"Canceled",OR($I469&lt;&gt;"",ISNUMBER($J469))),"Cancellation details entered for non-canceled status",IF(AND($K469&lt;&gt;"",NOT(ISNUMBER($L469))),"Rescheduled Start is required",IF(AND(ISNUMBER($L469),$K469=""),"Rescheduled Appointment ID is required",IF(AND($G469="Canceled",$M469=""),"Avoidable Cancellation review is required","")))))))))))</f>
        <v/>
      </c>
    </row>
    <row r="470">
      <c r="A470" s="24" t="n"/>
      <c r="B470" s="24" t="n"/>
      <c r="C470" s="24" t="n"/>
      <c r="D470" s="24" t="n"/>
      <c r="E470" s="24" t="n"/>
      <c r="F470" s="24" t="n"/>
      <c r="G470" s="24" t="n"/>
      <c r="H470" s="46" t="n"/>
      <c r="I470" s="24" t="n"/>
      <c r="J470" s="46" t="n"/>
      <c r="K470" s="24" t="n"/>
      <c r="L470" s="46" t="n"/>
      <c r="M470" s="24" t="n"/>
      <c r="N470" s="26" t="n"/>
      <c r="O470" s="47">
        <f>IF($A470="","",IF(OR($G470&lt;&gt;"Canceled",NOT(ISNUMBER($H470)),NOT(ISNUMBER($J470))),"",($H470-$J470)*24))</f>
        <v/>
      </c>
      <c r="P470" s="28">
        <f>IF($A470="","",IF($G470&lt;&gt;"Canceled","",IF(NOT(ISNUMBER($O470)),"",IF($O470&lt;0,"Invalid timing",IF($O470&lt;24,"Same day: under 24 hours",IF($O470&lt;48,"1 day: 24 to under 48 hours",IF($O470&lt;168,"2–6 days: 48 to under 168 hours","7 or more days")))))))</f>
        <v/>
      </c>
      <c r="Q470" s="48">
        <f>IF($A470="","",IF(NOT(ISNUMBER($H470)),"",DATE(YEAR($H470),MONTH($H470),1)))</f>
        <v/>
      </c>
      <c r="R470" s="30">
        <f>IF($A470="","",IF($G470="Canceled",1,0))</f>
        <v/>
      </c>
      <c r="S470" s="30">
        <f>IF($A470="","",IF($G470="No-show",1,0))</f>
        <v/>
      </c>
      <c r="T470" s="30">
        <f>IF($A470="","",IF(AND($G470="Canceled",OR($K470&lt;&gt;"",ISNUMBER($L470))),1,0))</f>
        <v/>
      </c>
      <c r="U470" s="28">
        <f>IF($A470="","",IF(COUNTIF($A$6:$A$505,$A470)&gt;1,"Duplicate Appointment ID",IF($B470="","Clinic is required",IF($G470="","Appointment Status is required",IF(NOT(ISNUMBER($H470)),"Scheduled Start is required",IF(AND($G470="Canceled",$I470=""),"Cancellation Reason is required",IF(AND($G470="Canceled",NOT(ISNUMBER($J470))),"Canceled At is required",IF(AND($G470="Canceled",ISNUMBER($J470),ISNUMBER($H470),$J470&gt;$H470),"Canceled At is after Scheduled Start",IF(AND($G470&lt;&gt;"Canceled",OR($I470&lt;&gt;"",ISNUMBER($J470))),"Cancellation details entered for non-canceled status",IF(AND($K470&lt;&gt;"",NOT(ISNUMBER($L470))),"Rescheduled Start is required",IF(AND(ISNUMBER($L470),$K470=""),"Rescheduled Appointment ID is required",IF(AND($G470="Canceled",$M470=""),"Avoidable Cancellation review is required","")))))))))))</f>
        <v/>
      </c>
    </row>
    <row r="471">
      <c r="A471" s="31" t="n"/>
      <c r="B471" s="31" t="n"/>
      <c r="C471" s="31" t="n"/>
      <c r="D471" s="31" t="n"/>
      <c r="E471" s="31" t="n"/>
      <c r="F471" s="31" t="n"/>
      <c r="G471" s="31" t="n"/>
      <c r="H471" s="49" t="n"/>
      <c r="I471" s="31" t="n"/>
      <c r="J471" s="49" t="n"/>
      <c r="K471" s="31" t="n"/>
      <c r="L471" s="49" t="n"/>
      <c r="M471" s="31" t="n"/>
      <c r="N471" s="33" t="n"/>
      <c r="O471" s="47">
        <f>IF($A471="","",IF(OR($G471&lt;&gt;"Canceled",NOT(ISNUMBER($H471)),NOT(ISNUMBER($J471))),"",($H471-$J471)*24))</f>
        <v/>
      </c>
      <c r="P471" s="28">
        <f>IF($A471="","",IF($G471&lt;&gt;"Canceled","",IF(NOT(ISNUMBER($O471)),"",IF($O471&lt;0,"Invalid timing",IF($O471&lt;24,"Same day: under 24 hours",IF($O471&lt;48,"1 day: 24 to under 48 hours",IF($O471&lt;168,"2–6 days: 48 to under 168 hours","7 or more days")))))))</f>
        <v/>
      </c>
      <c r="Q471" s="48">
        <f>IF($A471="","",IF(NOT(ISNUMBER($H471)),"",DATE(YEAR($H471),MONTH($H471),1)))</f>
        <v/>
      </c>
      <c r="R471" s="30">
        <f>IF($A471="","",IF($G471="Canceled",1,0))</f>
        <v/>
      </c>
      <c r="S471" s="30">
        <f>IF($A471="","",IF($G471="No-show",1,0))</f>
        <v/>
      </c>
      <c r="T471" s="30">
        <f>IF($A471="","",IF(AND($G471="Canceled",OR($K471&lt;&gt;"",ISNUMBER($L471))),1,0))</f>
        <v/>
      </c>
      <c r="U471" s="28">
        <f>IF($A471="","",IF(COUNTIF($A$6:$A$505,$A471)&gt;1,"Duplicate Appointment ID",IF($B471="","Clinic is required",IF($G471="","Appointment Status is required",IF(NOT(ISNUMBER($H471)),"Scheduled Start is required",IF(AND($G471="Canceled",$I471=""),"Cancellation Reason is required",IF(AND($G471="Canceled",NOT(ISNUMBER($J471))),"Canceled At is required",IF(AND($G471="Canceled",ISNUMBER($J471),ISNUMBER($H471),$J471&gt;$H471),"Canceled At is after Scheduled Start",IF(AND($G471&lt;&gt;"Canceled",OR($I471&lt;&gt;"",ISNUMBER($J471))),"Cancellation details entered for non-canceled status",IF(AND($K471&lt;&gt;"",NOT(ISNUMBER($L471))),"Rescheduled Start is required",IF(AND(ISNUMBER($L471),$K471=""),"Rescheduled Appointment ID is required",IF(AND($G471="Canceled",$M471=""),"Avoidable Cancellation review is required","")))))))))))</f>
        <v/>
      </c>
    </row>
    <row r="472">
      <c r="A472" s="24" t="n"/>
      <c r="B472" s="24" t="n"/>
      <c r="C472" s="24" t="n"/>
      <c r="D472" s="24" t="n"/>
      <c r="E472" s="24" t="n"/>
      <c r="F472" s="24" t="n"/>
      <c r="G472" s="24" t="n"/>
      <c r="H472" s="46" t="n"/>
      <c r="I472" s="24" t="n"/>
      <c r="J472" s="46" t="n"/>
      <c r="K472" s="24" t="n"/>
      <c r="L472" s="46" t="n"/>
      <c r="M472" s="24" t="n"/>
      <c r="N472" s="26" t="n"/>
      <c r="O472" s="47">
        <f>IF($A472="","",IF(OR($G472&lt;&gt;"Canceled",NOT(ISNUMBER($H472)),NOT(ISNUMBER($J472))),"",($H472-$J472)*24))</f>
        <v/>
      </c>
      <c r="P472" s="28">
        <f>IF($A472="","",IF($G472&lt;&gt;"Canceled","",IF(NOT(ISNUMBER($O472)),"",IF($O472&lt;0,"Invalid timing",IF($O472&lt;24,"Same day: under 24 hours",IF($O472&lt;48,"1 day: 24 to under 48 hours",IF($O472&lt;168,"2–6 days: 48 to under 168 hours","7 or more days")))))))</f>
        <v/>
      </c>
      <c r="Q472" s="48">
        <f>IF($A472="","",IF(NOT(ISNUMBER($H472)),"",DATE(YEAR($H472),MONTH($H472),1)))</f>
        <v/>
      </c>
      <c r="R472" s="30">
        <f>IF($A472="","",IF($G472="Canceled",1,0))</f>
        <v/>
      </c>
      <c r="S472" s="30">
        <f>IF($A472="","",IF($G472="No-show",1,0))</f>
        <v/>
      </c>
      <c r="T472" s="30">
        <f>IF($A472="","",IF(AND($G472="Canceled",OR($K472&lt;&gt;"",ISNUMBER($L472))),1,0))</f>
        <v/>
      </c>
      <c r="U472" s="28">
        <f>IF($A472="","",IF(COUNTIF($A$6:$A$505,$A472)&gt;1,"Duplicate Appointment ID",IF($B472="","Clinic is required",IF($G472="","Appointment Status is required",IF(NOT(ISNUMBER($H472)),"Scheduled Start is required",IF(AND($G472="Canceled",$I472=""),"Cancellation Reason is required",IF(AND($G472="Canceled",NOT(ISNUMBER($J472))),"Canceled At is required",IF(AND($G472="Canceled",ISNUMBER($J472),ISNUMBER($H472),$J472&gt;$H472),"Canceled At is after Scheduled Start",IF(AND($G472&lt;&gt;"Canceled",OR($I472&lt;&gt;"",ISNUMBER($J472))),"Cancellation details entered for non-canceled status",IF(AND($K472&lt;&gt;"",NOT(ISNUMBER($L472))),"Rescheduled Start is required",IF(AND(ISNUMBER($L472),$K472=""),"Rescheduled Appointment ID is required",IF(AND($G472="Canceled",$M472=""),"Avoidable Cancellation review is required","")))))))))))</f>
        <v/>
      </c>
    </row>
    <row r="473">
      <c r="A473" s="31" t="n"/>
      <c r="B473" s="31" t="n"/>
      <c r="C473" s="31" t="n"/>
      <c r="D473" s="31" t="n"/>
      <c r="E473" s="31" t="n"/>
      <c r="F473" s="31" t="n"/>
      <c r="G473" s="31" t="n"/>
      <c r="H473" s="49" t="n"/>
      <c r="I473" s="31" t="n"/>
      <c r="J473" s="49" t="n"/>
      <c r="K473" s="31" t="n"/>
      <c r="L473" s="49" t="n"/>
      <c r="M473" s="31" t="n"/>
      <c r="N473" s="33" t="n"/>
      <c r="O473" s="47">
        <f>IF($A473="","",IF(OR($G473&lt;&gt;"Canceled",NOT(ISNUMBER($H473)),NOT(ISNUMBER($J473))),"",($H473-$J473)*24))</f>
        <v/>
      </c>
      <c r="P473" s="28">
        <f>IF($A473="","",IF($G473&lt;&gt;"Canceled","",IF(NOT(ISNUMBER($O473)),"",IF($O473&lt;0,"Invalid timing",IF($O473&lt;24,"Same day: under 24 hours",IF($O473&lt;48,"1 day: 24 to under 48 hours",IF($O473&lt;168,"2–6 days: 48 to under 168 hours","7 or more days")))))))</f>
        <v/>
      </c>
      <c r="Q473" s="48">
        <f>IF($A473="","",IF(NOT(ISNUMBER($H473)),"",DATE(YEAR($H473),MONTH($H473),1)))</f>
        <v/>
      </c>
      <c r="R473" s="30">
        <f>IF($A473="","",IF($G473="Canceled",1,0))</f>
        <v/>
      </c>
      <c r="S473" s="30">
        <f>IF($A473="","",IF($G473="No-show",1,0))</f>
        <v/>
      </c>
      <c r="T473" s="30">
        <f>IF($A473="","",IF(AND($G473="Canceled",OR($K473&lt;&gt;"",ISNUMBER($L473))),1,0))</f>
        <v/>
      </c>
      <c r="U473" s="28">
        <f>IF($A473="","",IF(COUNTIF($A$6:$A$505,$A473)&gt;1,"Duplicate Appointment ID",IF($B473="","Clinic is required",IF($G473="","Appointment Status is required",IF(NOT(ISNUMBER($H473)),"Scheduled Start is required",IF(AND($G473="Canceled",$I473=""),"Cancellation Reason is required",IF(AND($G473="Canceled",NOT(ISNUMBER($J473))),"Canceled At is required",IF(AND($G473="Canceled",ISNUMBER($J473),ISNUMBER($H473),$J473&gt;$H473),"Canceled At is after Scheduled Start",IF(AND($G473&lt;&gt;"Canceled",OR($I473&lt;&gt;"",ISNUMBER($J473))),"Cancellation details entered for non-canceled status",IF(AND($K473&lt;&gt;"",NOT(ISNUMBER($L473))),"Rescheduled Start is required",IF(AND(ISNUMBER($L473),$K473=""),"Rescheduled Appointment ID is required",IF(AND($G473="Canceled",$M473=""),"Avoidable Cancellation review is required","")))))))))))</f>
        <v/>
      </c>
    </row>
    <row r="474">
      <c r="A474" s="24" t="n"/>
      <c r="B474" s="24" t="n"/>
      <c r="C474" s="24" t="n"/>
      <c r="D474" s="24" t="n"/>
      <c r="E474" s="24" t="n"/>
      <c r="F474" s="24" t="n"/>
      <c r="G474" s="24" t="n"/>
      <c r="H474" s="46" t="n"/>
      <c r="I474" s="24" t="n"/>
      <c r="J474" s="46" t="n"/>
      <c r="K474" s="24" t="n"/>
      <c r="L474" s="46" t="n"/>
      <c r="M474" s="24" t="n"/>
      <c r="N474" s="26" t="n"/>
      <c r="O474" s="47">
        <f>IF($A474="","",IF(OR($G474&lt;&gt;"Canceled",NOT(ISNUMBER($H474)),NOT(ISNUMBER($J474))),"",($H474-$J474)*24))</f>
        <v/>
      </c>
      <c r="P474" s="28">
        <f>IF($A474="","",IF($G474&lt;&gt;"Canceled","",IF(NOT(ISNUMBER($O474)),"",IF($O474&lt;0,"Invalid timing",IF($O474&lt;24,"Same day: under 24 hours",IF($O474&lt;48,"1 day: 24 to under 48 hours",IF($O474&lt;168,"2–6 days: 48 to under 168 hours","7 or more days")))))))</f>
        <v/>
      </c>
      <c r="Q474" s="48">
        <f>IF($A474="","",IF(NOT(ISNUMBER($H474)),"",DATE(YEAR($H474),MONTH($H474),1)))</f>
        <v/>
      </c>
      <c r="R474" s="30">
        <f>IF($A474="","",IF($G474="Canceled",1,0))</f>
        <v/>
      </c>
      <c r="S474" s="30">
        <f>IF($A474="","",IF($G474="No-show",1,0))</f>
        <v/>
      </c>
      <c r="T474" s="30">
        <f>IF($A474="","",IF(AND($G474="Canceled",OR($K474&lt;&gt;"",ISNUMBER($L474))),1,0))</f>
        <v/>
      </c>
      <c r="U474" s="28">
        <f>IF($A474="","",IF(COUNTIF($A$6:$A$505,$A474)&gt;1,"Duplicate Appointment ID",IF($B474="","Clinic is required",IF($G474="","Appointment Status is required",IF(NOT(ISNUMBER($H474)),"Scheduled Start is required",IF(AND($G474="Canceled",$I474=""),"Cancellation Reason is required",IF(AND($G474="Canceled",NOT(ISNUMBER($J474))),"Canceled At is required",IF(AND($G474="Canceled",ISNUMBER($J474),ISNUMBER($H474),$J474&gt;$H474),"Canceled At is after Scheduled Start",IF(AND($G474&lt;&gt;"Canceled",OR($I474&lt;&gt;"",ISNUMBER($J474))),"Cancellation details entered for non-canceled status",IF(AND($K474&lt;&gt;"",NOT(ISNUMBER($L474))),"Rescheduled Start is required",IF(AND(ISNUMBER($L474),$K474=""),"Rescheduled Appointment ID is required",IF(AND($G474="Canceled",$M474=""),"Avoidable Cancellation review is required","")))))))))))</f>
        <v/>
      </c>
    </row>
    <row r="475">
      <c r="A475" s="31" t="n"/>
      <c r="B475" s="31" t="n"/>
      <c r="C475" s="31" t="n"/>
      <c r="D475" s="31" t="n"/>
      <c r="E475" s="31" t="n"/>
      <c r="F475" s="31" t="n"/>
      <c r="G475" s="31" t="n"/>
      <c r="H475" s="49" t="n"/>
      <c r="I475" s="31" t="n"/>
      <c r="J475" s="49" t="n"/>
      <c r="K475" s="31" t="n"/>
      <c r="L475" s="49" t="n"/>
      <c r="M475" s="31" t="n"/>
      <c r="N475" s="33" t="n"/>
      <c r="O475" s="47">
        <f>IF($A475="","",IF(OR($G475&lt;&gt;"Canceled",NOT(ISNUMBER($H475)),NOT(ISNUMBER($J475))),"",($H475-$J475)*24))</f>
        <v/>
      </c>
      <c r="P475" s="28">
        <f>IF($A475="","",IF($G475&lt;&gt;"Canceled","",IF(NOT(ISNUMBER($O475)),"",IF($O475&lt;0,"Invalid timing",IF($O475&lt;24,"Same day: under 24 hours",IF($O475&lt;48,"1 day: 24 to under 48 hours",IF($O475&lt;168,"2–6 days: 48 to under 168 hours","7 or more days")))))))</f>
        <v/>
      </c>
      <c r="Q475" s="48">
        <f>IF($A475="","",IF(NOT(ISNUMBER($H475)),"",DATE(YEAR($H475),MONTH($H475),1)))</f>
        <v/>
      </c>
      <c r="R475" s="30">
        <f>IF($A475="","",IF($G475="Canceled",1,0))</f>
        <v/>
      </c>
      <c r="S475" s="30">
        <f>IF($A475="","",IF($G475="No-show",1,0))</f>
        <v/>
      </c>
      <c r="T475" s="30">
        <f>IF($A475="","",IF(AND($G475="Canceled",OR($K475&lt;&gt;"",ISNUMBER($L475))),1,0))</f>
        <v/>
      </c>
      <c r="U475" s="28">
        <f>IF($A475="","",IF(COUNTIF($A$6:$A$505,$A475)&gt;1,"Duplicate Appointment ID",IF($B475="","Clinic is required",IF($G475="","Appointment Status is required",IF(NOT(ISNUMBER($H475)),"Scheduled Start is required",IF(AND($G475="Canceled",$I475=""),"Cancellation Reason is required",IF(AND($G475="Canceled",NOT(ISNUMBER($J475))),"Canceled At is required",IF(AND($G475="Canceled",ISNUMBER($J475),ISNUMBER($H475),$J475&gt;$H475),"Canceled At is after Scheduled Start",IF(AND($G475&lt;&gt;"Canceled",OR($I475&lt;&gt;"",ISNUMBER($J475))),"Cancellation details entered for non-canceled status",IF(AND($K475&lt;&gt;"",NOT(ISNUMBER($L475))),"Rescheduled Start is required",IF(AND(ISNUMBER($L475),$K475=""),"Rescheduled Appointment ID is required",IF(AND($G475="Canceled",$M475=""),"Avoidable Cancellation review is required","")))))))))))</f>
        <v/>
      </c>
    </row>
    <row r="476">
      <c r="A476" s="24" t="n"/>
      <c r="B476" s="24" t="n"/>
      <c r="C476" s="24" t="n"/>
      <c r="D476" s="24" t="n"/>
      <c r="E476" s="24" t="n"/>
      <c r="F476" s="24" t="n"/>
      <c r="G476" s="24" t="n"/>
      <c r="H476" s="46" t="n"/>
      <c r="I476" s="24" t="n"/>
      <c r="J476" s="46" t="n"/>
      <c r="K476" s="24" t="n"/>
      <c r="L476" s="46" t="n"/>
      <c r="M476" s="24" t="n"/>
      <c r="N476" s="26" t="n"/>
      <c r="O476" s="47">
        <f>IF($A476="","",IF(OR($G476&lt;&gt;"Canceled",NOT(ISNUMBER($H476)),NOT(ISNUMBER($J476))),"",($H476-$J476)*24))</f>
        <v/>
      </c>
      <c r="P476" s="28">
        <f>IF($A476="","",IF($G476&lt;&gt;"Canceled","",IF(NOT(ISNUMBER($O476)),"",IF($O476&lt;0,"Invalid timing",IF($O476&lt;24,"Same day: under 24 hours",IF($O476&lt;48,"1 day: 24 to under 48 hours",IF($O476&lt;168,"2–6 days: 48 to under 168 hours","7 or more days")))))))</f>
        <v/>
      </c>
      <c r="Q476" s="48">
        <f>IF($A476="","",IF(NOT(ISNUMBER($H476)),"",DATE(YEAR($H476),MONTH($H476),1)))</f>
        <v/>
      </c>
      <c r="R476" s="30">
        <f>IF($A476="","",IF($G476="Canceled",1,0))</f>
        <v/>
      </c>
      <c r="S476" s="30">
        <f>IF($A476="","",IF($G476="No-show",1,0))</f>
        <v/>
      </c>
      <c r="T476" s="30">
        <f>IF($A476="","",IF(AND($G476="Canceled",OR($K476&lt;&gt;"",ISNUMBER($L476))),1,0))</f>
        <v/>
      </c>
      <c r="U476" s="28">
        <f>IF($A476="","",IF(COUNTIF($A$6:$A$505,$A476)&gt;1,"Duplicate Appointment ID",IF($B476="","Clinic is required",IF($G476="","Appointment Status is required",IF(NOT(ISNUMBER($H476)),"Scheduled Start is required",IF(AND($G476="Canceled",$I476=""),"Cancellation Reason is required",IF(AND($G476="Canceled",NOT(ISNUMBER($J476))),"Canceled At is required",IF(AND($G476="Canceled",ISNUMBER($J476),ISNUMBER($H476),$J476&gt;$H476),"Canceled At is after Scheduled Start",IF(AND($G476&lt;&gt;"Canceled",OR($I476&lt;&gt;"",ISNUMBER($J476))),"Cancellation details entered for non-canceled status",IF(AND($K476&lt;&gt;"",NOT(ISNUMBER($L476))),"Rescheduled Start is required",IF(AND(ISNUMBER($L476),$K476=""),"Rescheduled Appointment ID is required",IF(AND($G476="Canceled",$M476=""),"Avoidable Cancellation review is required","")))))))))))</f>
        <v/>
      </c>
    </row>
    <row r="477">
      <c r="A477" s="31" t="n"/>
      <c r="B477" s="31" t="n"/>
      <c r="C477" s="31" t="n"/>
      <c r="D477" s="31" t="n"/>
      <c r="E477" s="31" t="n"/>
      <c r="F477" s="31" t="n"/>
      <c r="G477" s="31" t="n"/>
      <c r="H477" s="49" t="n"/>
      <c r="I477" s="31" t="n"/>
      <c r="J477" s="49" t="n"/>
      <c r="K477" s="31" t="n"/>
      <c r="L477" s="49" t="n"/>
      <c r="M477" s="31" t="n"/>
      <c r="N477" s="33" t="n"/>
      <c r="O477" s="47">
        <f>IF($A477="","",IF(OR($G477&lt;&gt;"Canceled",NOT(ISNUMBER($H477)),NOT(ISNUMBER($J477))),"",($H477-$J477)*24))</f>
        <v/>
      </c>
      <c r="P477" s="28">
        <f>IF($A477="","",IF($G477&lt;&gt;"Canceled","",IF(NOT(ISNUMBER($O477)),"",IF($O477&lt;0,"Invalid timing",IF($O477&lt;24,"Same day: under 24 hours",IF($O477&lt;48,"1 day: 24 to under 48 hours",IF($O477&lt;168,"2–6 days: 48 to under 168 hours","7 or more days")))))))</f>
        <v/>
      </c>
      <c r="Q477" s="48">
        <f>IF($A477="","",IF(NOT(ISNUMBER($H477)),"",DATE(YEAR($H477),MONTH($H477),1)))</f>
        <v/>
      </c>
      <c r="R477" s="30">
        <f>IF($A477="","",IF($G477="Canceled",1,0))</f>
        <v/>
      </c>
      <c r="S477" s="30">
        <f>IF($A477="","",IF($G477="No-show",1,0))</f>
        <v/>
      </c>
      <c r="T477" s="30">
        <f>IF($A477="","",IF(AND($G477="Canceled",OR($K477&lt;&gt;"",ISNUMBER($L477))),1,0))</f>
        <v/>
      </c>
      <c r="U477" s="28">
        <f>IF($A477="","",IF(COUNTIF($A$6:$A$505,$A477)&gt;1,"Duplicate Appointment ID",IF($B477="","Clinic is required",IF($G477="","Appointment Status is required",IF(NOT(ISNUMBER($H477)),"Scheduled Start is required",IF(AND($G477="Canceled",$I477=""),"Cancellation Reason is required",IF(AND($G477="Canceled",NOT(ISNUMBER($J477))),"Canceled At is required",IF(AND($G477="Canceled",ISNUMBER($J477),ISNUMBER($H477),$J477&gt;$H477),"Canceled At is after Scheduled Start",IF(AND($G477&lt;&gt;"Canceled",OR($I477&lt;&gt;"",ISNUMBER($J477))),"Cancellation details entered for non-canceled status",IF(AND($K477&lt;&gt;"",NOT(ISNUMBER($L477))),"Rescheduled Start is required",IF(AND(ISNUMBER($L477),$K477=""),"Rescheduled Appointment ID is required",IF(AND($G477="Canceled",$M477=""),"Avoidable Cancellation review is required","")))))))))))</f>
        <v/>
      </c>
    </row>
    <row r="478">
      <c r="A478" s="24" t="n"/>
      <c r="B478" s="24" t="n"/>
      <c r="C478" s="24" t="n"/>
      <c r="D478" s="24" t="n"/>
      <c r="E478" s="24" t="n"/>
      <c r="F478" s="24" t="n"/>
      <c r="G478" s="24" t="n"/>
      <c r="H478" s="46" t="n"/>
      <c r="I478" s="24" t="n"/>
      <c r="J478" s="46" t="n"/>
      <c r="K478" s="24" t="n"/>
      <c r="L478" s="46" t="n"/>
      <c r="M478" s="24" t="n"/>
      <c r="N478" s="26" t="n"/>
      <c r="O478" s="47">
        <f>IF($A478="","",IF(OR($G478&lt;&gt;"Canceled",NOT(ISNUMBER($H478)),NOT(ISNUMBER($J478))),"",($H478-$J478)*24))</f>
        <v/>
      </c>
      <c r="P478" s="28">
        <f>IF($A478="","",IF($G478&lt;&gt;"Canceled","",IF(NOT(ISNUMBER($O478)),"",IF($O478&lt;0,"Invalid timing",IF($O478&lt;24,"Same day: under 24 hours",IF($O478&lt;48,"1 day: 24 to under 48 hours",IF($O478&lt;168,"2–6 days: 48 to under 168 hours","7 or more days")))))))</f>
        <v/>
      </c>
      <c r="Q478" s="48">
        <f>IF($A478="","",IF(NOT(ISNUMBER($H478)),"",DATE(YEAR($H478),MONTH($H478),1)))</f>
        <v/>
      </c>
      <c r="R478" s="30">
        <f>IF($A478="","",IF($G478="Canceled",1,0))</f>
        <v/>
      </c>
      <c r="S478" s="30">
        <f>IF($A478="","",IF($G478="No-show",1,0))</f>
        <v/>
      </c>
      <c r="T478" s="30">
        <f>IF($A478="","",IF(AND($G478="Canceled",OR($K478&lt;&gt;"",ISNUMBER($L478))),1,0))</f>
        <v/>
      </c>
      <c r="U478" s="28">
        <f>IF($A478="","",IF(COUNTIF($A$6:$A$505,$A478)&gt;1,"Duplicate Appointment ID",IF($B478="","Clinic is required",IF($G478="","Appointment Status is required",IF(NOT(ISNUMBER($H478)),"Scheduled Start is required",IF(AND($G478="Canceled",$I478=""),"Cancellation Reason is required",IF(AND($G478="Canceled",NOT(ISNUMBER($J478))),"Canceled At is required",IF(AND($G478="Canceled",ISNUMBER($J478),ISNUMBER($H478),$J478&gt;$H478),"Canceled At is after Scheduled Start",IF(AND($G478&lt;&gt;"Canceled",OR($I478&lt;&gt;"",ISNUMBER($J478))),"Cancellation details entered for non-canceled status",IF(AND($K478&lt;&gt;"",NOT(ISNUMBER($L478))),"Rescheduled Start is required",IF(AND(ISNUMBER($L478),$K478=""),"Rescheduled Appointment ID is required",IF(AND($G478="Canceled",$M478=""),"Avoidable Cancellation review is required","")))))))))))</f>
        <v/>
      </c>
    </row>
    <row r="479">
      <c r="A479" s="31" t="n"/>
      <c r="B479" s="31" t="n"/>
      <c r="C479" s="31" t="n"/>
      <c r="D479" s="31" t="n"/>
      <c r="E479" s="31" t="n"/>
      <c r="F479" s="31" t="n"/>
      <c r="G479" s="31" t="n"/>
      <c r="H479" s="49" t="n"/>
      <c r="I479" s="31" t="n"/>
      <c r="J479" s="49" t="n"/>
      <c r="K479" s="31" t="n"/>
      <c r="L479" s="49" t="n"/>
      <c r="M479" s="31" t="n"/>
      <c r="N479" s="33" t="n"/>
      <c r="O479" s="47">
        <f>IF($A479="","",IF(OR($G479&lt;&gt;"Canceled",NOT(ISNUMBER($H479)),NOT(ISNUMBER($J479))),"",($H479-$J479)*24))</f>
        <v/>
      </c>
      <c r="P479" s="28">
        <f>IF($A479="","",IF($G479&lt;&gt;"Canceled","",IF(NOT(ISNUMBER($O479)),"",IF($O479&lt;0,"Invalid timing",IF($O479&lt;24,"Same day: under 24 hours",IF($O479&lt;48,"1 day: 24 to under 48 hours",IF($O479&lt;168,"2–6 days: 48 to under 168 hours","7 or more days")))))))</f>
        <v/>
      </c>
      <c r="Q479" s="48">
        <f>IF($A479="","",IF(NOT(ISNUMBER($H479)),"",DATE(YEAR($H479),MONTH($H479),1)))</f>
        <v/>
      </c>
      <c r="R479" s="30">
        <f>IF($A479="","",IF($G479="Canceled",1,0))</f>
        <v/>
      </c>
      <c r="S479" s="30">
        <f>IF($A479="","",IF($G479="No-show",1,0))</f>
        <v/>
      </c>
      <c r="T479" s="30">
        <f>IF($A479="","",IF(AND($G479="Canceled",OR($K479&lt;&gt;"",ISNUMBER($L479))),1,0))</f>
        <v/>
      </c>
      <c r="U479" s="28">
        <f>IF($A479="","",IF(COUNTIF($A$6:$A$505,$A479)&gt;1,"Duplicate Appointment ID",IF($B479="","Clinic is required",IF($G479="","Appointment Status is required",IF(NOT(ISNUMBER($H479)),"Scheduled Start is required",IF(AND($G479="Canceled",$I479=""),"Cancellation Reason is required",IF(AND($G479="Canceled",NOT(ISNUMBER($J479))),"Canceled At is required",IF(AND($G479="Canceled",ISNUMBER($J479),ISNUMBER($H479),$J479&gt;$H479),"Canceled At is after Scheduled Start",IF(AND($G479&lt;&gt;"Canceled",OR($I479&lt;&gt;"",ISNUMBER($J479))),"Cancellation details entered for non-canceled status",IF(AND($K479&lt;&gt;"",NOT(ISNUMBER($L479))),"Rescheduled Start is required",IF(AND(ISNUMBER($L479),$K479=""),"Rescheduled Appointment ID is required",IF(AND($G479="Canceled",$M479=""),"Avoidable Cancellation review is required","")))))))))))</f>
        <v/>
      </c>
    </row>
    <row r="480">
      <c r="A480" s="24" t="n"/>
      <c r="B480" s="24" t="n"/>
      <c r="C480" s="24" t="n"/>
      <c r="D480" s="24" t="n"/>
      <c r="E480" s="24" t="n"/>
      <c r="F480" s="24" t="n"/>
      <c r="G480" s="24" t="n"/>
      <c r="H480" s="46" t="n"/>
      <c r="I480" s="24" t="n"/>
      <c r="J480" s="46" t="n"/>
      <c r="K480" s="24" t="n"/>
      <c r="L480" s="46" t="n"/>
      <c r="M480" s="24" t="n"/>
      <c r="N480" s="26" t="n"/>
      <c r="O480" s="47">
        <f>IF($A480="","",IF(OR($G480&lt;&gt;"Canceled",NOT(ISNUMBER($H480)),NOT(ISNUMBER($J480))),"",($H480-$J480)*24))</f>
        <v/>
      </c>
      <c r="P480" s="28">
        <f>IF($A480="","",IF($G480&lt;&gt;"Canceled","",IF(NOT(ISNUMBER($O480)),"",IF($O480&lt;0,"Invalid timing",IF($O480&lt;24,"Same day: under 24 hours",IF($O480&lt;48,"1 day: 24 to under 48 hours",IF($O480&lt;168,"2–6 days: 48 to under 168 hours","7 or more days")))))))</f>
        <v/>
      </c>
      <c r="Q480" s="48">
        <f>IF($A480="","",IF(NOT(ISNUMBER($H480)),"",DATE(YEAR($H480),MONTH($H480),1)))</f>
        <v/>
      </c>
      <c r="R480" s="30">
        <f>IF($A480="","",IF($G480="Canceled",1,0))</f>
        <v/>
      </c>
      <c r="S480" s="30">
        <f>IF($A480="","",IF($G480="No-show",1,0))</f>
        <v/>
      </c>
      <c r="T480" s="30">
        <f>IF($A480="","",IF(AND($G480="Canceled",OR($K480&lt;&gt;"",ISNUMBER($L480))),1,0))</f>
        <v/>
      </c>
      <c r="U480" s="28">
        <f>IF($A480="","",IF(COUNTIF($A$6:$A$505,$A480)&gt;1,"Duplicate Appointment ID",IF($B480="","Clinic is required",IF($G480="","Appointment Status is required",IF(NOT(ISNUMBER($H480)),"Scheduled Start is required",IF(AND($G480="Canceled",$I480=""),"Cancellation Reason is required",IF(AND($G480="Canceled",NOT(ISNUMBER($J480))),"Canceled At is required",IF(AND($G480="Canceled",ISNUMBER($J480),ISNUMBER($H480),$J480&gt;$H480),"Canceled At is after Scheduled Start",IF(AND($G480&lt;&gt;"Canceled",OR($I480&lt;&gt;"",ISNUMBER($J480))),"Cancellation details entered for non-canceled status",IF(AND($K480&lt;&gt;"",NOT(ISNUMBER($L480))),"Rescheduled Start is required",IF(AND(ISNUMBER($L480),$K480=""),"Rescheduled Appointment ID is required",IF(AND($G480="Canceled",$M480=""),"Avoidable Cancellation review is required","")))))))))))</f>
        <v/>
      </c>
    </row>
    <row r="481">
      <c r="A481" s="31" t="n"/>
      <c r="B481" s="31" t="n"/>
      <c r="C481" s="31" t="n"/>
      <c r="D481" s="31" t="n"/>
      <c r="E481" s="31" t="n"/>
      <c r="F481" s="31" t="n"/>
      <c r="G481" s="31" t="n"/>
      <c r="H481" s="49" t="n"/>
      <c r="I481" s="31" t="n"/>
      <c r="J481" s="49" t="n"/>
      <c r="K481" s="31" t="n"/>
      <c r="L481" s="49" t="n"/>
      <c r="M481" s="31" t="n"/>
      <c r="N481" s="33" t="n"/>
      <c r="O481" s="47">
        <f>IF($A481="","",IF(OR($G481&lt;&gt;"Canceled",NOT(ISNUMBER($H481)),NOT(ISNUMBER($J481))),"",($H481-$J481)*24))</f>
        <v/>
      </c>
      <c r="P481" s="28">
        <f>IF($A481="","",IF($G481&lt;&gt;"Canceled","",IF(NOT(ISNUMBER($O481)),"",IF($O481&lt;0,"Invalid timing",IF($O481&lt;24,"Same day: under 24 hours",IF($O481&lt;48,"1 day: 24 to under 48 hours",IF($O481&lt;168,"2–6 days: 48 to under 168 hours","7 or more days")))))))</f>
        <v/>
      </c>
      <c r="Q481" s="48">
        <f>IF($A481="","",IF(NOT(ISNUMBER($H481)),"",DATE(YEAR($H481),MONTH($H481),1)))</f>
        <v/>
      </c>
      <c r="R481" s="30">
        <f>IF($A481="","",IF($G481="Canceled",1,0))</f>
        <v/>
      </c>
      <c r="S481" s="30">
        <f>IF($A481="","",IF($G481="No-show",1,0))</f>
        <v/>
      </c>
      <c r="T481" s="30">
        <f>IF($A481="","",IF(AND($G481="Canceled",OR($K481&lt;&gt;"",ISNUMBER($L481))),1,0))</f>
        <v/>
      </c>
      <c r="U481" s="28">
        <f>IF($A481="","",IF(COUNTIF($A$6:$A$505,$A481)&gt;1,"Duplicate Appointment ID",IF($B481="","Clinic is required",IF($G481="","Appointment Status is required",IF(NOT(ISNUMBER($H481)),"Scheduled Start is required",IF(AND($G481="Canceled",$I481=""),"Cancellation Reason is required",IF(AND($G481="Canceled",NOT(ISNUMBER($J481))),"Canceled At is required",IF(AND($G481="Canceled",ISNUMBER($J481),ISNUMBER($H481),$J481&gt;$H481),"Canceled At is after Scheduled Start",IF(AND($G481&lt;&gt;"Canceled",OR($I481&lt;&gt;"",ISNUMBER($J481))),"Cancellation details entered for non-canceled status",IF(AND($K481&lt;&gt;"",NOT(ISNUMBER($L481))),"Rescheduled Start is required",IF(AND(ISNUMBER($L481),$K481=""),"Rescheduled Appointment ID is required",IF(AND($G481="Canceled",$M481=""),"Avoidable Cancellation review is required","")))))))))))</f>
        <v/>
      </c>
    </row>
    <row r="482">
      <c r="A482" s="24" t="n"/>
      <c r="B482" s="24" t="n"/>
      <c r="C482" s="24" t="n"/>
      <c r="D482" s="24" t="n"/>
      <c r="E482" s="24" t="n"/>
      <c r="F482" s="24" t="n"/>
      <c r="G482" s="24" t="n"/>
      <c r="H482" s="46" t="n"/>
      <c r="I482" s="24" t="n"/>
      <c r="J482" s="46" t="n"/>
      <c r="K482" s="24" t="n"/>
      <c r="L482" s="46" t="n"/>
      <c r="M482" s="24" t="n"/>
      <c r="N482" s="26" t="n"/>
      <c r="O482" s="47">
        <f>IF($A482="","",IF(OR($G482&lt;&gt;"Canceled",NOT(ISNUMBER($H482)),NOT(ISNUMBER($J482))),"",($H482-$J482)*24))</f>
        <v/>
      </c>
      <c r="P482" s="28">
        <f>IF($A482="","",IF($G482&lt;&gt;"Canceled","",IF(NOT(ISNUMBER($O482)),"",IF($O482&lt;0,"Invalid timing",IF($O482&lt;24,"Same day: under 24 hours",IF($O482&lt;48,"1 day: 24 to under 48 hours",IF($O482&lt;168,"2–6 days: 48 to under 168 hours","7 or more days")))))))</f>
        <v/>
      </c>
      <c r="Q482" s="48">
        <f>IF($A482="","",IF(NOT(ISNUMBER($H482)),"",DATE(YEAR($H482),MONTH($H482),1)))</f>
        <v/>
      </c>
      <c r="R482" s="30">
        <f>IF($A482="","",IF($G482="Canceled",1,0))</f>
        <v/>
      </c>
      <c r="S482" s="30">
        <f>IF($A482="","",IF($G482="No-show",1,0))</f>
        <v/>
      </c>
      <c r="T482" s="30">
        <f>IF($A482="","",IF(AND($G482="Canceled",OR($K482&lt;&gt;"",ISNUMBER($L482))),1,0))</f>
        <v/>
      </c>
      <c r="U482" s="28">
        <f>IF($A482="","",IF(COUNTIF($A$6:$A$505,$A482)&gt;1,"Duplicate Appointment ID",IF($B482="","Clinic is required",IF($G482="","Appointment Status is required",IF(NOT(ISNUMBER($H482)),"Scheduled Start is required",IF(AND($G482="Canceled",$I482=""),"Cancellation Reason is required",IF(AND($G482="Canceled",NOT(ISNUMBER($J482))),"Canceled At is required",IF(AND($G482="Canceled",ISNUMBER($J482),ISNUMBER($H482),$J482&gt;$H482),"Canceled At is after Scheduled Start",IF(AND($G482&lt;&gt;"Canceled",OR($I482&lt;&gt;"",ISNUMBER($J482))),"Cancellation details entered for non-canceled status",IF(AND($K482&lt;&gt;"",NOT(ISNUMBER($L482))),"Rescheduled Start is required",IF(AND(ISNUMBER($L482),$K482=""),"Rescheduled Appointment ID is required",IF(AND($G482="Canceled",$M482=""),"Avoidable Cancellation review is required","")))))))))))</f>
        <v/>
      </c>
    </row>
    <row r="483">
      <c r="A483" s="31" t="n"/>
      <c r="B483" s="31" t="n"/>
      <c r="C483" s="31" t="n"/>
      <c r="D483" s="31" t="n"/>
      <c r="E483" s="31" t="n"/>
      <c r="F483" s="31" t="n"/>
      <c r="G483" s="31" t="n"/>
      <c r="H483" s="49" t="n"/>
      <c r="I483" s="31" t="n"/>
      <c r="J483" s="49" t="n"/>
      <c r="K483" s="31" t="n"/>
      <c r="L483" s="49" t="n"/>
      <c r="M483" s="31" t="n"/>
      <c r="N483" s="33" t="n"/>
      <c r="O483" s="47">
        <f>IF($A483="","",IF(OR($G483&lt;&gt;"Canceled",NOT(ISNUMBER($H483)),NOT(ISNUMBER($J483))),"",($H483-$J483)*24))</f>
        <v/>
      </c>
      <c r="P483" s="28">
        <f>IF($A483="","",IF($G483&lt;&gt;"Canceled","",IF(NOT(ISNUMBER($O483)),"",IF($O483&lt;0,"Invalid timing",IF($O483&lt;24,"Same day: under 24 hours",IF($O483&lt;48,"1 day: 24 to under 48 hours",IF($O483&lt;168,"2–6 days: 48 to under 168 hours","7 or more days")))))))</f>
        <v/>
      </c>
      <c r="Q483" s="48">
        <f>IF($A483="","",IF(NOT(ISNUMBER($H483)),"",DATE(YEAR($H483),MONTH($H483),1)))</f>
        <v/>
      </c>
      <c r="R483" s="30">
        <f>IF($A483="","",IF($G483="Canceled",1,0))</f>
        <v/>
      </c>
      <c r="S483" s="30">
        <f>IF($A483="","",IF($G483="No-show",1,0))</f>
        <v/>
      </c>
      <c r="T483" s="30">
        <f>IF($A483="","",IF(AND($G483="Canceled",OR($K483&lt;&gt;"",ISNUMBER($L483))),1,0))</f>
        <v/>
      </c>
      <c r="U483" s="28">
        <f>IF($A483="","",IF(COUNTIF($A$6:$A$505,$A483)&gt;1,"Duplicate Appointment ID",IF($B483="","Clinic is required",IF($G483="","Appointment Status is required",IF(NOT(ISNUMBER($H483)),"Scheduled Start is required",IF(AND($G483="Canceled",$I483=""),"Cancellation Reason is required",IF(AND($G483="Canceled",NOT(ISNUMBER($J483))),"Canceled At is required",IF(AND($G483="Canceled",ISNUMBER($J483),ISNUMBER($H483),$J483&gt;$H483),"Canceled At is after Scheduled Start",IF(AND($G483&lt;&gt;"Canceled",OR($I483&lt;&gt;"",ISNUMBER($J483))),"Cancellation details entered for non-canceled status",IF(AND($K483&lt;&gt;"",NOT(ISNUMBER($L483))),"Rescheduled Start is required",IF(AND(ISNUMBER($L483),$K483=""),"Rescheduled Appointment ID is required",IF(AND($G483="Canceled",$M483=""),"Avoidable Cancellation review is required","")))))))))))</f>
        <v/>
      </c>
    </row>
    <row r="484">
      <c r="A484" s="24" t="n"/>
      <c r="B484" s="24" t="n"/>
      <c r="C484" s="24" t="n"/>
      <c r="D484" s="24" t="n"/>
      <c r="E484" s="24" t="n"/>
      <c r="F484" s="24" t="n"/>
      <c r="G484" s="24" t="n"/>
      <c r="H484" s="46" t="n"/>
      <c r="I484" s="24" t="n"/>
      <c r="J484" s="46" t="n"/>
      <c r="K484" s="24" t="n"/>
      <c r="L484" s="46" t="n"/>
      <c r="M484" s="24" t="n"/>
      <c r="N484" s="26" t="n"/>
      <c r="O484" s="47">
        <f>IF($A484="","",IF(OR($G484&lt;&gt;"Canceled",NOT(ISNUMBER($H484)),NOT(ISNUMBER($J484))),"",($H484-$J484)*24))</f>
        <v/>
      </c>
      <c r="P484" s="28">
        <f>IF($A484="","",IF($G484&lt;&gt;"Canceled","",IF(NOT(ISNUMBER($O484)),"",IF($O484&lt;0,"Invalid timing",IF($O484&lt;24,"Same day: under 24 hours",IF($O484&lt;48,"1 day: 24 to under 48 hours",IF($O484&lt;168,"2–6 days: 48 to under 168 hours","7 or more days")))))))</f>
        <v/>
      </c>
      <c r="Q484" s="48">
        <f>IF($A484="","",IF(NOT(ISNUMBER($H484)),"",DATE(YEAR($H484),MONTH($H484),1)))</f>
        <v/>
      </c>
      <c r="R484" s="30">
        <f>IF($A484="","",IF($G484="Canceled",1,0))</f>
        <v/>
      </c>
      <c r="S484" s="30">
        <f>IF($A484="","",IF($G484="No-show",1,0))</f>
        <v/>
      </c>
      <c r="T484" s="30">
        <f>IF($A484="","",IF(AND($G484="Canceled",OR($K484&lt;&gt;"",ISNUMBER($L484))),1,0))</f>
        <v/>
      </c>
      <c r="U484" s="28">
        <f>IF($A484="","",IF(COUNTIF($A$6:$A$505,$A484)&gt;1,"Duplicate Appointment ID",IF($B484="","Clinic is required",IF($G484="","Appointment Status is required",IF(NOT(ISNUMBER($H484)),"Scheduled Start is required",IF(AND($G484="Canceled",$I484=""),"Cancellation Reason is required",IF(AND($G484="Canceled",NOT(ISNUMBER($J484))),"Canceled At is required",IF(AND($G484="Canceled",ISNUMBER($J484),ISNUMBER($H484),$J484&gt;$H484),"Canceled At is after Scheduled Start",IF(AND($G484&lt;&gt;"Canceled",OR($I484&lt;&gt;"",ISNUMBER($J484))),"Cancellation details entered for non-canceled status",IF(AND($K484&lt;&gt;"",NOT(ISNUMBER($L484))),"Rescheduled Start is required",IF(AND(ISNUMBER($L484),$K484=""),"Rescheduled Appointment ID is required",IF(AND($G484="Canceled",$M484=""),"Avoidable Cancellation review is required","")))))))))))</f>
        <v/>
      </c>
    </row>
    <row r="485">
      <c r="A485" s="31" t="n"/>
      <c r="B485" s="31" t="n"/>
      <c r="C485" s="31" t="n"/>
      <c r="D485" s="31" t="n"/>
      <c r="E485" s="31" t="n"/>
      <c r="F485" s="31" t="n"/>
      <c r="G485" s="31" t="n"/>
      <c r="H485" s="49" t="n"/>
      <c r="I485" s="31" t="n"/>
      <c r="J485" s="49" t="n"/>
      <c r="K485" s="31" t="n"/>
      <c r="L485" s="49" t="n"/>
      <c r="M485" s="31" t="n"/>
      <c r="N485" s="33" t="n"/>
      <c r="O485" s="47">
        <f>IF($A485="","",IF(OR($G485&lt;&gt;"Canceled",NOT(ISNUMBER($H485)),NOT(ISNUMBER($J485))),"",($H485-$J485)*24))</f>
        <v/>
      </c>
      <c r="P485" s="28">
        <f>IF($A485="","",IF($G485&lt;&gt;"Canceled","",IF(NOT(ISNUMBER($O485)),"",IF($O485&lt;0,"Invalid timing",IF($O485&lt;24,"Same day: under 24 hours",IF($O485&lt;48,"1 day: 24 to under 48 hours",IF($O485&lt;168,"2–6 days: 48 to under 168 hours","7 or more days")))))))</f>
        <v/>
      </c>
      <c r="Q485" s="48">
        <f>IF($A485="","",IF(NOT(ISNUMBER($H485)),"",DATE(YEAR($H485),MONTH($H485),1)))</f>
        <v/>
      </c>
      <c r="R485" s="30">
        <f>IF($A485="","",IF($G485="Canceled",1,0))</f>
        <v/>
      </c>
      <c r="S485" s="30">
        <f>IF($A485="","",IF($G485="No-show",1,0))</f>
        <v/>
      </c>
      <c r="T485" s="30">
        <f>IF($A485="","",IF(AND($G485="Canceled",OR($K485&lt;&gt;"",ISNUMBER($L485))),1,0))</f>
        <v/>
      </c>
      <c r="U485" s="28">
        <f>IF($A485="","",IF(COUNTIF($A$6:$A$505,$A485)&gt;1,"Duplicate Appointment ID",IF($B485="","Clinic is required",IF($G485="","Appointment Status is required",IF(NOT(ISNUMBER($H485)),"Scheduled Start is required",IF(AND($G485="Canceled",$I485=""),"Cancellation Reason is required",IF(AND($G485="Canceled",NOT(ISNUMBER($J485))),"Canceled At is required",IF(AND($G485="Canceled",ISNUMBER($J485),ISNUMBER($H485),$J485&gt;$H485),"Canceled At is after Scheduled Start",IF(AND($G485&lt;&gt;"Canceled",OR($I485&lt;&gt;"",ISNUMBER($J485))),"Cancellation details entered for non-canceled status",IF(AND($K485&lt;&gt;"",NOT(ISNUMBER($L485))),"Rescheduled Start is required",IF(AND(ISNUMBER($L485),$K485=""),"Rescheduled Appointment ID is required",IF(AND($G485="Canceled",$M485=""),"Avoidable Cancellation review is required","")))))))))))</f>
        <v/>
      </c>
    </row>
    <row r="486">
      <c r="A486" s="24" t="n"/>
      <c r="B486" s="24" t="n"/>
      <c r="C486" s="24" t="n"/>
      <c r="D486" s="24" t="n"/>
      <c r="E486" s="24" t="n"/>
      <c r="F486" s="24" t="n"/>
      <c r="G486" s="24" t="n"/>
      <c r="H486" s="46" t="n"/>
      <c r="I486" s="24" t="n"/>
      <c r="J486" s="46" t="n"/>
      <c r="K486" s="24" t="n"/>
      <c r="L486" s="46" t="n"/>
      <c r="M486" s="24" t="n"/>
      <c r="N486" s="26" t="n"/>
      <c r="O486" s="47">
        <f>IF($A486="","",IF(OR($G486&lt;&gt;"Canceled",NOT(ISNUMBER($H486)),NOT(ISNUMBER($J486))),"",($H486-$J486)*24))</f>
        <v/>
      </c>
      <c r="P486" s="28">
        <f>IF($A486="","",IF($G486&lt;&gt;"Canceled","",IF(NOT(ISNUMBER($O486)),"",IF($O486&lt;0,"Invalid timing",IF($O486&lt;24,"Same day: under 24 hours",IF($O486&lt;48,"1 day: 24 to under 48 hours",IF($O486&lt;168,"2–6 days: 48 to under 168 hours","7 or more days")))))))</f>
        <v/>
      </c>
      <c r="Q486" s="48">
        <f>IF($A486="","",IF(NOT(ISNUMBER($H486)),"",DATE(YEAR($H486),MONTH($H486),1)))</f>
        <v/>
      </c>
      <c r="R486" s="30">
        <f>IF($A486="","",IF($G486="Canceled",1,0))</f>
        <v/>
      </c>
      <c r="S486" s="30">
        <f>IF($A486="","",IF($G486="No-show",1,0))</f>
        <v/>
      </c>
      <c r="T486" s="30">
        <f>IF($A486="","",IF(AND($G486="Canceled",OR($K486&lt;&gt;"",ISNUMBER($L486))),1,0))</f>
        <v/>
      </c>
      <c r="U486" s="28">
        <f>IF($A486="","",IF(COUNTIF($A$6:$A$505,$A486)&gt;1,"Duplicate Appointment ID",IF($B486="","Clinic is required",IF($G486="","Appointment Status is required",IF(NOT(ISNUMBER($H486)),"Scheduled Start is required",IF(AND($G486="Canceled",$I486=""),"Cancellation Reason is required",IF(AND($G486="Canceled",NOT(ISNUMBER($J486))),"Canceled At is required",IF(AND($G486="Canceled",ISNUMBER($J486),ISNUMBER($H486),$J486&gt;$H486),"Canceled At is after Scheduled Start",IF(AND($G486&lt;&gt;"Canceled",OR($I486&lt;&gt;"",ISNUMBER($J486))),"Cancellation details entered for non-canceled status",IF(AND($K486&lt;&gt;"",NOT(ISNUMBER($L486))),"Rescheduled Start is required",IF(AND(ISNUMBER($L486),$K486=""),"Rescheduled Appointment ID is required",IF(AND($G486="Canceled",$M486=""),"Avoidable Cancellation review is required","")))))))))))</f>
        <v/>
      </c>
    </row>
    <row r="487">
      <c r="A487" s="31" t="n"/>
      <c r="B487" s="31" t="n"/>
      <c r="C487" s="31" t="n"/>
      <c r="D487" s="31" t="n"/>
      <c r="E487" s="31" t="n"/>
      <c r="F487" s="31" t="n"/>
      <c r="G487" s="31" t="n"/>
      <c r="H487" s="49" t="n"/>
      <c r="I487" s="31" t="n"/>
      <c r="J487" s="49" t="n"/>
      <c r="K487" s="31" t="n"/>
      <c r="L487" s="49" t="n"/>
      <c r="M487" s="31" t="n"/>
      <c r="N487" s="33" t="n"/>
      <c r="O487" s="47">
        <f>IF($A487="","",IF(OR($G487&lt;&gt;"Canceled",NOT(ISNUMBER($H487)),NOT(ISNUMBER($J487))),"",($H487-$J487)*24))</f>
        <v/>
      </c>
      <c r="P487" s="28">
        <f>IF($A487="","",IF($G487&lt;&gt;"Canceled","",IF(NOT(ISNUMBER($O487)),"",IF($O487&lt;0,"Invalid timing",IF($O487&lt;24,"Same day: under 24 hours",IF($O487&lt;48,"1 day: 24 to under 48 hours",IF($O487&lt;168,"2–6 days: 48 to under 168 hours","7 or more days")))))))</f>
        <v/>
      </c>
      <c r="Q487" s="48">
        <f>IF($A487="","",IF(NOT(ISNUMBER($H487)),"",DATE(YEAR($H487),MONTH($H487),1)))</f>
        <v/>
      </c>
      <c r="R487" s="30">
        <f>IF($A487="","",IF($G487="Canceled",1,0))</f>
        <v/>
      </c>
      <c r="S487" s="30">
        <f>IF($A487="","",IF($G487="No-show",1,0))</f>
        <v/>
      </c>
      <c r="T487" s="30">
        <f>IF($A487="","",IF(AND($G487="Canceled",OR($K487&lt;&gt;"",ISNUMBER($L487))),1,0))</f>
        <v/>
      </c>
      <c r="U487" s="28">
        <f>IF($A487="","",IF(COUNTIF($A$6:$A$505,$A487)&gt;1,"Duplicate Appointment ID",IF($B487="","Clinic is required",IF($G487="","Appointment Status is required",IF(NOT(ISNUMBER($H487)),"Scheduled Start is required",IF(AND($G487="Canceled",$I487=""),"Cancellation Reason is required",IF(AND($G487="Canceled",NOT(ISNUMBER($J487))),"Canceled At is required",IF(AND($G487="Canceled",ISNUMBER($J487),ISNUMBER($H487),$J487&gt;$H487),"Canceled At is after Scheduled Start",IF(AND($G487&lt;&gt;"Canceled",OR($I487&lt;&gt;"",ISNUMBER($J487))),"Cancellation details entered for non-canceled status",IF(AND($K487&lt;&gt;"",NOT(ISNUMBER($L487))),"Rescheduled Start is required",IF(AND(ISNUMBER($L487),$K487=""),"Rescheduled Appointment ID is required",IF(AND($G487="Canceled",$M487=""),"Avoidable Cancellation review is required","")))))))))))</f>
        <v/>
      </c>
    </row>
    <row r="488">
      <c r="A488" s="24" t="n"/>
      <c r="B488" s="24" t="n"/>
      <c r="C488" s="24" t="n"/>
      <c r="D488" s="24" t="n"/>
      <c r="E488" s="24" t="n"/>
      <c r="F488" s="24" t="n"/>
      <c r="G488" s="24" t="n"/>
      <c r="H488" s="46" t="n"/>
      <c r="I488" s="24" t="n"/>
      <c r="J488" s="46" t="n"/>
      <c r="K488" s="24" t="n"/>
      <c r="L488" s="46" t="n"/>
      <c r="M488" s="24" t="n"/>
      <c r="N488" s="26" t="n"/>
      <c r="O488" s="47">
        <f>IF($A488="","",IF(OR($G488&lt;&gt;"Canceled",NOT(ISNUMBER($H488)),NOT(ISNUMBER($J488))),"",($H488-$J488)*24))</f>
        <v/>
      </c>
      <c r="P488" s="28">
        <f>IF($A488="","",IF($G488&lt;&gt;"Canceled","",IF(NOT(ISNUMBER($O488)),"",IF($O488&lt;0,"Invalid timing",IF($O488&lt;24,"Same day: under 24 hours",IF($O488&lt;48,"1 day: 24 to under 48 hours",IF($O488&lt;168,"2–6 days: 48 to under 168 hours","7 or more days")))))))</f>
        <v/>
      </c>
      <c r="Q488" s="48">
        <f>IF($A488="","",IF(NOT(ISNUMBER($H488)),"",DATE(YEAR($H488),MONTH($H488),1)))</f>
        <v/>
      </c>
      <c r="R488" s="30">
        <f>IF($A488="","",IF($G488="Canceled",1,0))</f>
        <v/>
      </c>
      <c r="S488" s="30">
        <f>IF($A488="","",IF($G488="No-show",1,0))</f>
        <v/>
      </c>
      <c r="T488" s="30">
        <f>IF($A488="","",IF(AND($G488="Canceled",OR($K488&lt;&gt;"",ISNUMBER($L488))),1,0))</f>
        <v/>
      </c>
      <c r="U488" s="28">
        <f>IF($A488="","",IF(COUNTIF($A$6:$A$505,$A488)&gt;1,"Duplicate Appointment ID",IF($B488="","Clinic is required",IF($G488="","Appointment Status is required",IF(NOT(ISNUMBER($H488)),"Scheduled Start is required",IF(AND($G488="Canceled",$I488=""),"Cancellation Reason is required",IF(AND($G488="Canceled",NOT(ISNUMBER($J488))),"Canceled At is required",IF(AND($G488="Canceled",ISNUMBER($J488),ISNUMBER($H488),$J488&gt;$H488),"Canceled At is after Scheduled Start",IF(AND($G488&lt;&gt;"Canceled",OR($I488&lt;&gt;"",ISNUMBER($J488))),"Cancellation details entered for non-canceled status",IF(AND($K488&lt;&gt;"",NOT(ISNUMBER($L488))),"Rescheduled Start is required",IF(AND(ISNUMBER($L488),$K488=""),"Rescheduled Appointment ID is required",IF(AND($G488="Canceled",$M488=""),"Avoidable Cancellation review is required","")))))))))))</f>
        <v/>
      </c>
    </row>
    <row r="489">
      <c r="A489" s="31" t="n"/>
      <c r="B489" s="31" t="n"/>
      <c r="C489" s="31" t="n"/>
      <c r="D489" s="31" t="n"/>
      <c r="E489" s="31" t="n"/>
      <c r="F489" s="31" t="n"/>
      <c r="G489" s="31" t="n"/>
      <c r="H489" s="49" t="n"/>
      <c r="I489" s="31" t="n"/>
      <c r="J489" s="49" t="n"/>
      <c r="K489" s="31" t="n"/>
      <c r="L489" s="49" t="n"/>
      <c r="M489" s="31" t="n"/>
      <c r="N489" s="33" t="n"/>
      <c r="O489" s="47">
        <f>IF($A489="","",IF(OR($G489&lt;&gt;"Canceled",NOT(ISNUMBER($H489)),NOT(ISNUMBER($J489))),"",($H489-$J489)*24))</f>
        <v/>
      </c>
      <c r="P489" s="28">
        <f>IF($A489="","",IF($G489&lt;&gt;"Canceled","",IF(NOT(ISNUMBER($O489)),"",IF($O489&lt;0,"Invalid timing",IF($O489&lt;24,"Same day: under 24 hours",IF($O489&lt;48,"1 day: 24 to under 48 hours",IF($O489&lt;168,"2–6 days: 48 to under 168 hours","7 or more days")))))))</f>
        <v/>
      </c>
      <c r="Q489" s="48">
        <f>IF($A489="","",IF(NOT(ISNUMBER($H489)),"",DATE(YEAR($H489),MONTH($H489),1)))</f>
        <v/>
      </c>
      <c r="R489" s="30">
        <f>IF($A489="","",IF($G489="Canceled",1,0))</f>
        <v/>
      </c>
      <c r="S489" s="30">
        <f>IF($A489="","",IF($G489="No-show",1,0))</f>
        <v/>
      </c>
      <c r="T489" s="30">
        <f>IF($A489="","",IF(AND($G489="Canceled",OR($K489&lt;&gt;"",ISNUMBER($L489))),1,0))</f>
        <v/>
      </c>
      <c r="U489" s="28">
        <f>IF($A489="","",IF(COUNTIF($A$6:$A$505,$A489)&gt;1,"Duplicate Appointment ID",IF($B489="","Clinic is required",IF($G489="","Appointment Status is required",IF(NOT(ISNUMBER($H489)),"Scheduled Start is required",IF(AND($G489="Canceled",$I489=""),"Cancellation Reason is required",IF(AND($G489="Canceled",NOT(ISNUMBER($J489))),"Canceled At is required",IF(AND($G489="Canceled",ISNUMBER($J489),ISNUMBER($H489),$J489&gt;$H489),"Canceled At is after Scheduled Start",IF(AND($G489&lt;&gt;"Canceled",OR($I489&lt;&gt;"",ISNUMBER($J489))),"Cancellation details entered for non-canceled status",IF(AND($K489&lt;&gt;"",NOT(ISNUMBER($L489))),"Rescheduled Start is required",IF(AND(ISNUMBER($L489),$K489=""),"Rescheduled Appointment ID is required",IF(AND($G489="Canceled",$M489=""),"Avoidable Cancellation review is required","")))))))))))</f>
        <v/>
      </c>
    </row>
    <row r="490">
      <c r="A490" s="24" t="n"/>
      <c r="B490" s="24" t="n"/>
      <c r="C490" s="24" t="n"/>
      <c r="D490" s="24" t="n"/>
      <c r="E490" s="24" t="n"/>
      <c r="F490" s="24" t="n"/>
      <c r="G490" s="24" t="n"/>
      <c r="H490" s="46" t="n"/>
      <c r="I490" s="24" t="n"/>
      <c r="J490" s="46" t="n"/>
      <c r="K490" s="24" t="n"/>
      <c r="L490" s="46" t="n"/>
      <c r="M490" s="24" t="n"/>
      <c r="N490" s="26" t="n"/>
      <c r="O490" s="47">
        <f>IF($A490="","",IF(OR($G490&lt;&gt;"Canceled",NOT(ISNUMBER($H490)),NOT(ISNUMBER($J490))),"",($H490-$J490)*24))</f>
        <v/>
      </c>
      <c r="P490" s="28">
        <f>IF($A490="","",IF($G490&lt;&gt;"Canceled","",IF(NOT(ISNUMBER($O490)),"",IF($O490&lt;0,"Invalid timing",IF($O490&lt;24,"Same day: under 24 hours",IF($O490&lt;48,"1 day: 24 to under 48 hours",IF($O490&lt;168,"2–6 days: 48 to under 168 hours","7 or more days")))))))</f>
        <v/>
      </c>
      <c r="Q490" s="48">
        <f>IF($A490="","",IF(NOT(ISNUMBER($H490)),"",DATE(YEAR($H490),MONTH($H490),1)))</f>
        <v/>
      </c>
      <c r="R490" s="30">
        <f>IF($A490="","",IF($G490="Canceled",1,0))</f>
        <v/>
      </c>
      <c r="S490" s="30">
        <f>IF($A490="","",IF($G490="No-show",1,0))</f>
        <v/>
      </c>
      <c r="T490" s="30">
        <f>IF($A490="","",IF(AND($G490="Canceled",OR($K490&lt;&gt;"",ISNUMBER($L490))),1,0))</f>
        <v/>
      </c>
      <c r="U490" s="28">
        <f>IF($A490="","",IF(COUNTIF($A$6:$A$505,$A490)&gt;1,"Duplicate Appointment ID",IF($B490="","Clinic is required",IF($G490="","Appointment Status is required",IF(NOT(ISNUMBER($H490)),"Scheduled Start is required",IF(AND($G490="Canceled",$I490=""),"Cancellation Reason is required",IF(AND($G490="Canceled",NOT(ISNUMBER($J490))),"Canceled At is required",IF(AND($G490="Canceled",ISNUMBER($J490),ISNUMBER($H490),$J490&gt;$H490),"Canceled At is after Scheduled Start",IF(AND($G490&lt;&gt;"Canceled",OR($I490&lt;&gt;"",ISNUMBER($J490))),"Cancellation details entered for non-canceled status",IF(AND($K490&lt;&gt;"",NOT(ISNUMBER($L490))),"Rescheduled Start is required",IF(AND(ISNUMBER($L490),$K490=""),"Rescheduled Appointment ID is required",IF(AND($G490="Canceled",$M490=""),"Avoidable Cancellation review is required","")))))))))))</f>
        <v/>
      </c>
    </row>
    <row r="491">
      <c r="A491" s="31" t="n"/>
      <c r="B491" s="31" t="n"/>
      <c r="C491" s="31" t="n"/>
      <c r="D491" s="31" t="n"/>
      <c r="E491" s="31" t="n"/>
      <c r="F491" s="31" t="n"/>
      <c r="G491" s="31" t="n"/>
      <c r="H491" s="49" t="n"/>
      <c r="I491" s="31" t="n"/>
      <c r="J491" s="49" t="n"/>
      <c r="K491" s="31" t="n"/>
      <c r="L491" s="49" t="n"/>
      <c r="M491" s="31" t="n"/>
      <c r="N491" s="33" t="n"/>
      <c r="O491" s="47">
        <f>IF($A491="","",IF(OR($G491&lt;&gt;"Canceled",NOT(ISNUMBER($H491)),NOT(ISNUMBER($J491))),"",($H491-$J491)*24))</f>
        <v/>
      </c>
      <c r="P491" s="28">
        <f>IF($A491="","",IF($G491&lt;&gt;"Canceled","",IF(NOT(ISNUMBER($O491)),"",IF($O491&lt;0,"Invalid timing",IF($O491&lt;24,"Same day: under 24 hours",IF($O491&lt;48,"1 day: 24 to under 48 hours",IF($O491&lt;168,"2–6 days: 48 to under 168 hours","7 or more days")))))))</f>
        <v/>
      </c>
      <c r="Q491" s="48">
        <f>IF($A491="","",IF(NOT(ISNUMBER($H491)),"",DATE(YEAR($H491),MONTH($H491),1)))</f>
        <v/>
      </c>
      <c r="R491" s="30">
        <f>IF($A491="","",IF($G491="Canceled",1,0))</f>
        <v/>
      </c>
      <c r="S491" s="30">
        <f>IF($A491="","",IF($G491="No-show",1,0))</f>
        <v/>
      </c>
      <c r="T491" s="30">
        <f>IF($A491="","",IF(AND($G491="Canceled",OR($K491&lt;&gt;"",ISNUMBER($L491))),1,0))</f>
        <v/>
      </c>
      <c r="U491" s="28">
        <f>IF($A491="","",IF(COUNTIF($A$6:$A$505,$A491)&gt;1,"Duplicate Appointment ID",IF($B491="","Clinic is required",IF($G491="","Appointment Status is required",IF(NOT(ISNUMBER($H491)),"Scheduled Start is required",IF(AND($G491="Canceled",$I491=""),"Cancellation Reason is required",IF(AND($G491="Canceled",NOT(ISNUMBER($J491))),"Canceled At is required",IF(AND($G491="Canceled",ISNUMBER($J491),ISNUMBER($H491),$J491&gt;$H491),"Canceled At is after Scheduled Start",IF(AND($G491&lt;&gt;"Canceled",OR($I491&lt;&gt;"",ISNUMBER($J491))),"Cancellation details entered for non-canceled status",IF(AND($K491&lt;&gt;"",NOT(ISNUMBER($L491))),"Rescheduled Start is required",IF(AND(ISNUMBER($L491),$K491=""),"Rescheduled Appointment ID is required",IF(AND($G491="Canceled",$M491=""),"Avoidable Cancellation review is required","")))))))))))</f>
        <v/>
      </c>
    </row>
    <row r="492">
      <c r="A492" s="24" t="n"/>
      <c r="B492" s="24" t="n"/>
      <c r="C492" s="24" t="n"/>
      <c r="D492" s="24" t="n"/>
      <c r="E492" s="24" t="n"/>
      <c r="F492" s="24" t="n"/>
      <c r="G492" s="24" t="n"/>
      <c r="H492" s="46" t="n"/>
      <c r="I492" s="24" t="n"/>
      <c r="J492" s="46" t="n"/>
      <c r="K492" s="24" t="n"/>
      <c r="L492" s="46" t="n"/>
      <c r="M492" s="24" t="n"/>
      <c r="N492" s="26" t="n"/>
      <c r="O492" s="47">
        <f>IF($A492="","",IF(OR($G492&lt;&gt;"Canceled",NOT(ISNUMBER($H492)),NOT(ISNUMBER($J492))),"",($H492-$J492)*24))</f>
        <v/>
      </c>
      <c r="P492" s="28">
        <f>IF($A492="","",IF($G492&lt;&gt;"Canceled","",IF(NOT(ISNUMBER($O492)),"",IF($O492&lt;0,"Invalid timing",IF($O492&lt;24,"Same day: under 24 hours",IF($O492&lt;48,"1 day: 24 to under 48 hours",IF($O492&lt;168,"2–6 days: 48 to under 168 hours","7 or more days")))))))</f>
        <v/>
      </c>
      <c r="Q492" s="48">
        <f>IF($A492="","",IF(NOT(ISNUMBER($H492)),"",DATE(YEAR($H492),MONTH($H492),1)))</f>
        <v/>
      </c>
      <c r="R492" s="30">
        <f>IF($A492="","",IF($G492="Canceled",1,0))</f>
        <v/>
      </c>
      <c r="S492" s="30">
        <f>IF($A492="","",IF($G492="No-show",1,0))</f>
        <v/>
      </c>
      <c r="T492" s="30">
        <f>IF($A492="","",IF(AND($G492="Canceled",OR($K492&lt;&gt;"",ISNUMBER($L492))),1,0))</f>
        <v/>
      </c>
      <c r="U492" s="28">
        <f>IF($A492="","",IF(COUNTIF($A$6:$A$505,$A492)&gt;1,"Duplicate Appointment ID",IF($B492="","Clinic is required",IF($G492="","Appointment Status is required",IF(NOT(ISNUMBER($H492)),"Scheduled Start is required",IF(AND($G492="Canceled",$I492=""),"Cancellation Reason is required",IF(AND($G492="Canceled",NOT(ISNUMBER($J492))),"Canceled At is required",IF(AND($G492="Canceled",ISNUMBER($J492),ISNUMBER($H492),$J492&gt;$H492),"Canceled At is after Scheduled Start",IF(AND($G492&lt;&gt;"Canceled",OR($I492&lt;&gt;"",ISNUMBER($J492))),"Cancellation details entered for non-canceled status",IF(AND($K492&lt;&gt;"",NOT(ISNUMBER($L492))),"Rescheduled Start is required",IF(AND(ISNUMBER($L492),$K492=""),"Rescheduled Appointment ID is required",IF(AND($G492="Canceled",$M492=""),"Avoidable Cancellation review is required","")))))))))))</f>
        <v/>
      </c>
    </row>
    <row r="493">
      <c r="A493" s="31" t="n"/>
      <c r="B493" s="31" t="n"/>
      <c r="C493" s="31" t="n"/>
      <c r="D493" s="31" t="n"/>
      <c r="E493" s="31" t="n"/>
      <c r="F493" s="31" t="n"/>
      <c r="G493" s="31" t="n"/>
      <c r="H493" s="49" t="n"/>
      <c r="I493" s="31" t="n"/>
      <c r="J493" s="49" t="n"/>
      <c r="K493" s="31" t="n"/>
      <c r="L493" s="49" t="n"/>
      <c r="M493" s="31" t="n"/>
      <c r="N493" s="33" t="n"/>
      <c r="O493" s="47">
        <f>IF($A493="","",IF(OR($G493&lt;&gt;"Canceled",NOT(ISNUMBER($H493)),NOT(ISNUMBER($J493))),"",($H493-$J493)*24))</f>
        <v/>
      </c>
      <c r="P493" s="28">
        <f>IF($A493="","",IF($G493&lt;&gt;"Canceled","",IF(NOT(ISNUMBER($O493)),"",IF($O493&lt;0,"Invalid timing",IF($O493&lt;24,"Same day: under 24 hours",IF($O493&lt;48,"1 day: 24 to under 48 hours",IF($O493&lt;168,"2–6 days: 48 to under 168 hours","7 or more days")))))))</f>
        <v/>
      </c>
      <c r="Q493" s="48">
        <f>IF($A493="","",IF(NOT(ISNUMBER($H493)),"",DATE(YEAR($H493),MONTH($H493),1)))</f>
        <v/>
      </c>
      <c r="R493" s="30">
        <f>IF($A493="","",IF($G493="Canceled",1,0))</f>
        <v/>
      </c>
      <c r="S493" s="30">
        <f>IF($A493="","",IF($G493="No-show",1,0))</f>
        <v/>
      </c>
      <c r="T493" s="30">
        <f>IF($A493="","",IF(AND($G493="Canceled",OR($K493&lt;&gt;"",ISNUMBER($L493))),1,0))</f>
        <v/>
      </c>
      <c r="U493" s="28">
        <f>IF($A493="","",IF(COUNTIF($A$6:$A$505,$A493)&gt;1,"Duplicate Appointment ID",IF($B493="","Clinic is required",IF($G493="","Appointment Status is required",IF(NOT(ISNUMBER($H493)),"Scheduled Start is required",IF(AND($G493="Canceled",$I493=""),"Cancellation Reason is required",IF(AND($G493="Canceled",NOT(ISNUMBER($J493))),"Canceled At is required",IF(AND($G493="Canceled",ISNUMBER($J493),ISNUMBER($H493),$J493&gt;$H493),"Canceled At is after Scheduled Start",IF(AND($G493&lt;&gt;"Canceled",OR($I493&lt;&gt;"",ISNUMBER($J493))),"Cancellation details entered for non-canceled status",IF(AND($K493&lt;&gt;"",NOT(ISNUMBER($L493))),"Rescheduled Start is required",IF(AND(ISNUMBER($L493),$K493=""),"Rescheduled Appointment ID is required",IF(AND($G493="Canceled",$M493=""),"Avoidable Cancellation review is required","")))))))))))</f>
        <v/>
      </c>
    </row>
    <row r="494">
      <c r="A494" s="24" t="n"/>
      <c r="B494" s="24" t="n"/>
      <c r="C494" s="24" t="n"/>
      <c r="D494" s="24" t="n"/>
      <c r="E494" s="24" t="n"/>
      <c r="F494" s="24" t="n"/>
      <c r="G494" s="24" t="n"/>
      <c r="H494" s="46" t="n"/>
      <c r="I494" s="24" t="n"/>
      <c r="J494" s="46" t="n"/>
      <c r="K494" s="24" t="n"/>
      <c r="L494" s="46" t="n"/>
      <c r="M494" s="24" t="n"/>
      <c r="N494" s="26" t="n"/>
      <c r="O494" s="47">
        <f>IF($A494="","",IF(OR($G494&lt;&gt;"Canceled",NOT(ISNUMBER($H494)),NOT(ISNUMBER($J494))),"",($H494-$J494)*24))</f>
        <v/>
      </c>
      <c r="P494" s="28">
        <f>IF($A494="","",IF($G494&lt;&gt;"Canceled","",IF(NOT(ISNUMBER($O494)),"",IF($O494&lt;0,"Invalid timing",IF($O494&lt;24,"Same day: under 24 hours",IF($O494&lt;48,"1 day: 24 to under 48 hours",IF($O494&lt;168,"2–6 days: 48 to under 168 hours","7 or more days")))))))</f>
        <v/>
      </c>
      <c r="Q494" s="48">
        <f>IF($A494="","",IF(NOT(ISNUMBER($H494)),"",DATE(YEAR($H494),MONTH($H494),1)))</f>
        <v/>
      </c>
      <c r="R494" s="30">
        <f>IF($A494="","",IF($G494="Canceled",1,0))</f>
        <v/>
      </c>
      <c r="S494" s="30">
        <f>IF($A494="","",IF($G494="No-show",1,0))</f>
        <v/>
      </c>
      <c r="T494" s="30">
        <f>IF($A494="","",IF(AND($G494="Canceled",OR($K494&lt;&gt;"",ISNUMBER($L494))),1,0))</f>
        <v/>
      </c>
      <c r="U494" s="28">
        <f>IF($A494="","",IF(COUNTIF($A$6:$A$505,$A494)&gt;1,"Duplicate Appointment ID",IF($B494="","Clinic is required",IF($G494="","Appointment Status is required",IF(NOT(ISNUMBER($H494)),"Scheduled Start is required",IF(AND($G494="Canceled",$I494=""),"Cancellation Reason is required",IF(AND($G494="Canceled",NOT(ISNUMBER($J494))),"Canceled At is required",IF(AND($G494="Canceled",ISNUMBER($J494),ISNUMBER($H494),$J494&gt;$H494),"Canceled At is after Scheduled Start",IF(AND($G494&lt;&gt;"Canceled",OR($I494&lt;&gt;"",ISNUMBER($J494))),"Cancellation details entered for non-canceled status",IF(AND($K494&lt;&gt;"",NOT(ISNUMBER($L494))),"Rescheduled Start is required",IF(AND(ISNUMBER($L494),$K494=""),"Rescheduled Appointment ID is required",IF(AND($G494="Canceled",$M494=""),"Avoidable Cancellation review is required","")))))))))))</f>
        <v/>
      </c>
    </row>
    <row r="495">
      <c r="A495" s="31" t="n"/>
      <c r="B495" s="31" t="n"/>
      <c r="C495" s="31" t="n"/>
      <c r="D495" s="31" t="n"/>
      <c r="E495" s="31" t="n"/>
      <c r="F495" s="31" t="n"/>
      <c r="G495" s="31" t="n"/>
      <c r="H495" s="49" t="n"/>
      <c r="I495" s="31" t="n"/>
      <c r="J495" s="49" t="n"/>
      <c r="K495" s="31" t="n"/>
      <c r="L495" s="49" t="n"/>
      <c r="M495" s="31" t="n"/>
      <c r="N495" s="33" t="n"/>
      <c r="O495" s="47">
        <f>IF($A495="","",IF(OR($G495&lt;&gt;"Canceled",NOT(ISNUMBER($H495)),NOT(ISNUMBER($J495))),"",($H495-$J495)*24))</f>
        <v/>
      </c>
      <c r="P495" s="28">
        <f>IF($A495="","",IF($G495&lt;&gt;"Canceled","",IF(NOT(ISNUMBER($O495)),"",IF($O495&lt;0,"Invalid timing",IF($O495&lt;24,"Same day: under 24 hours",IF($O495&lt;48,"1 day: 24 to under 48 hours",IF($O495&lt;168,"2–6 days: 48 to under 168 hours","7 or more days")))))))</f>
        <v/>
      </c>
      <c r="Q495" s="48">
        <f>IF($A495="","",IF(NOT(ISNUMBER($H495)),"",DATE(YEAR($H495),MONTH($H495),1)))</f>
        <v/>
      </c>
      <c r="R495" s="30">
        <f>IF($A495="","",IF($G495="Canceled",1,0))</f>
        <v/>
      </c>
      <c r="S495" s="30">
        <f>IF($A495="","",IF($G495="No-show",1,0))</f>
        <v/>
      </c>
      <c r="T495" s="30">
        <f>IF($A495="","",IF(AND($G495="Canceled",OR($K495&lt;&gt;"",ISNUMBER($L495))),1,0))</f>
        <v/>
      </c>
      <c r="U495" s="28">
        <f>IF($A495="","",IF(COUNTIF($A$6:$A$505,$A495)&gt;1,"Duplicate Appointment ID",IF($B495="","Clinic is required",IF($G495="","Appointment Status is required",IF(NOT(ISNUMBER($H495)),"Scheduled Start is required",IF(AND($G495="Canceled",$I495=""),"Cancellation Reason is required",IF(AND($G495="Canceled",NOT(ISNUMBER($J495))),"Canceled At is required",IF(AND($G495="Canceled",ISNUMBER($J495),ISNUMBER($H495),$J495&gt;$H495),"Canceled At is after Scheduled Start",IF(AND($G495&lt;&gt;"Canceled",OR($I495&lt;&gt;"",ISNUMBER($J495))),"Cancellation details entered for non-canceled status",IF(AND($K495&lt;&gt;"",NOT(ISNUMBER($L495))),"Rescheduled Start is required",IF(AND(ISNUMBER($L495),$K495=""),"Rescheduled Appointment ID is required",IF(AND($G495="Canceled",$M495=""),"Avoidable Cancellation review is required","")))))))))))</f>
        <v/>
      </c>
    </row>
    <row r="496">
      <c r="A496" s="24" t="n"/>
      <c r="B496" s="24" t="n"/>
      <c r="C496" s="24" t="n"/>
      <c r="D496" s="24" t="n"/>
      <c r="E496" s="24" t="n"/>
      <c r="F496" s="24" t="n"/>
      <c r="G496" s="24" t="n"/>
      <c r="H496" s="46" t="n"/>
      <c r="I496" s="24" t="n"/>
      <c r="J496" s="46" t="n"/>
      <c r="K496" s="24" t="n"/>
      <c r="L496" s="46" t="n"/>
      <c r="M496" s="24" t="n"/>
      <c r="N496" s="26" t="n"/>
      <c r="O496" s="47">
        <f>IF($A496="","",IF(OR($G496&lt;&gt;"Canceled",NOT(ISNUMBER($H496)),NOT(ISNUMBER($J496))),"",($H496-$J496)*24))</f>
        <v/>
      </c>
      <c r="P496" s="28">
        <f>IF($A496="","",IF($G496&lt;&gt;"Canceled","",IF(NOT(ISNUMBER($O496)),"",IF($O496&lt;0,"Invalid timing",IF($O496&lt;24,"Same day: under 24 hours",IF($O496&lt;48,"1 day: 24 to under 48 hours",IF($O496&lt;168,"2–6 days: 48 to under 168 hours","7 or more days")))))))</f>
        <v/>
      </c>
      <c r="Q496" s="48">
        <f>IF($A496="","",IF(NOT(ISNUMBER($H496)),"",DATE(YEAR($H496),MONTH($H496),1)))</f>
        <v/>
      </c>
      <c r="R496" s="30">
        <f>IF($A496="","",IF($G496="Canceled",1,0))</f>
        <v/>
      </c>
      <c r="S496" s="30">
        <f>IF($A496="","",IF($G496="No-show",1,0))</f>
        <v/>
      </c>
      <c r="T496" s="30">
        <f>IF($A496="","",IF(AND($G496="Canceled",OR($K496&lt;&gt;"",ISNUMBER($L496))),1,0))</f>
        <v/>
      </c>
      <c r="U496" s="28">
        <f>IF($A496="","",IF(COUNTIF($A$6:$A$505,$A496)&gt;1,"Duplicate Appointment ID",IF($B496="","Clinic is required",IF($G496="","Appointment Status is required",IF(NOT(ISNUMBER($H496)),"Scheduled Start is required",IF(AND($G496="Canceled",$I496=""),"Cancellation Reason is required",IF(AND($G496="Canceled",NOT(ISNUMBER($J496))),"Canceled At is required",IF(AND($G496="Canceled",ISNUMBER($J496),ISNUMBER($H496),$J496&gt;$H496),"Canceled At is after Scheduled Start",IF(AND($G496&lt;&gt;"Canceled",OR($I496&lt;&gt;"",ISNUMBER($J496))),"Cancellation details entered for non-canceled status",IF(AND($K496&lt;&gt;"",NOT(ISNUMBER($L496))),"Rescheduled Start is required",IF(AND(ISNUMBER($L496),$K496=""),"Rescheduled Appointment ID is required",IF(AND($G496="Canceled",$M496=""),"Avoidable Cancellation review is required","")))))))))))</f>
        <v/>
      </c>
    </row>
    <row r="497">
      <c r="A497" s="31" t="n"/>
      <c r="B497" s="31" t="n"/>
      <c r="C497" s="31" t="n"/>
      <c r="D497" s="31" t="n"/>
      <c r="E497" s="31" t="n"/>
      <c r="F497" s="31" t="n"/>
      <c r="G497" s="31" t="n"/>
      <c r="H497" s="49" t="n"/>
      <c r="I497" s="31" t="n"/>
      <c r="J497" s="49" t="n"/>
      <c r="K497" s="31" t="n"/>
      <c r="L497" s="49" t="n"/>
      <c r="M497" s="31" t="n"/>
      <c r="N497" s="33" t="n"/>
      <c r="O497" s="47">
        <f>IF($A497="","",IF(OR($G497&lt;&gt;"Canceled",NOT(ISNUMBER($H497)),NOT(ISNUMBER($J497))),"",($H497-$J497)*24))</f>
        <v/>
      </c>
      <c r="P497" s="28">
        <f>IF($A497="","",IF($G497&lt;&gt;"Canceled","",IF(NOT(ISNUMBER($O497)),"",IF($O497&lt;0,"Invalid timing",IF($O497&lt;24,"Same day: under 24 hours",IF($O497&lt;48,"1 day: 24 to under 48 hours",IF($O497&lt;168,"2–6 days: 48 to under 168 hours","7 or more days")))))))</f>
        <v/>
      </c>
      <c r="Q497" s="48">
        <f>IF($A497="","",IF(NOT(ISNUMBER($H497)),"",DATE(YEAR($H497),MONTH($H497),1)))</f>
        <v/>
      </c>
      <c r="R497" s="30">
        <f>IF($A497="","",IF($G497="Canceled",1,0))</f>
        <v/>
      </c>
      <c r="S497" s="30">
        <f>IF($A497="","",IF($G497="No-show",1,0))</f>
        <v/>
      </c>
      <c r="T497" s="30">
        <f>IF($A497="","",IF(AND($G497="Canceled",OR($K497&lt;&gt;"",ISNUMBER($L497))),1,0))</f>
        <v/>
      </c>
      <c r="U497" s="28">
        <f>IF($A497="","",IF(COUNTIF($A$6:$A$505,$A497)&gt;1,"Duplicate Appointment ID",IF($B497="","Clinic is required",IF($G497="","Appointment Status is required",IF(NOT(ISNUMBER($H497)),"Scheduled Start is required",IF(AND($G497="Canceled",$I497=""),"Cancellation Reason is required",IF(AND($G497="Canceled",NOT(ISNUMBER($J497))),"Canceled At is required",IF(AND($G497="Canceled",ISNUMBER($J497),ISNUMBER($H497),$J497&gt;$H497),"Canceled At is after Scheduled Start",IF(AND($G497&lt;&gt;"Canceled",OR($I497&lt;&gt;"",ISNUMBER($J497))),"Cancellation details entered for non-canceled status",IF(AND($K497&lt;&gt;"",NOT(ISNUMBER($L497))),"Rescheduled Start is required",IF(AND(ISNUMBER($L497),$K497=""),"Rescheduled Appointment ID is required",IF(AND($G497="Canceled",$M497=""),"Avoidable Cancellation review is required","")))))))))))</f>
        <v/>
      </c>
    </row>
    <row r="498">
      <c r="A498" s="24" t="n"/>
      <c r="B498" s="24" t="n"/>
      <c r="C498" s="24" t="n"/>
      <c r="D498" s="24" t="n"/>
      <c r="E498" s="24" t="n"/>
      <c r="F498" s="24" t="n"/>
      <c r="G498" s="24" t="n"/>
      <c r="H498" s="46" t="n"/>
      <c r="I498" s="24" t="n"/>
      <c r="J498" s="46" t="n"/>
      <c r="K498" s="24" t="n"/>
      <c r="L498" s="46" t="n"/>
      <c r="M498" s="24" t="n"/>
      <c r="N498" s="26" t="n"/>
      <c r="O498" s="47">
        <f>IF($A498="","",IF(OR($G498&lt;&gt;"Canceled",NOT(ISNUMBER($H498)),NOT(ISNUMBER($J498))),"",($H498-$J498)*24))</f>
        <v/>
      </c>
      <c r="P498" s="28">
        <f>IF($A498="","",IF($G498&lt;&gt;"Canceled","",IF(NOT(ISNUMBER($O498)),"",IF($O498&lt;0,"Invalid timing",IF($O498&lt;24,"Same day: under 24 hours",IF($O498&lt;48,"1 day: 24 to under 48 hours",IF($O498&lt;168,"2–6 days: 48 to under 168 hours","7 or more days")))))))</f>
        <v/>
      </c>
      <c r="Q498" s="48">
        <f>IF($A498="","",IF(NOT(ISNUMBER($H498)),"",DATE(YEAR($H498),MONTH($H498),1)))</f>
        <v/>
      </c>
      <c r="R498" s="30">
        <f>IF($A498="","",IF($G498="Canceled",1,0))</f>
        <v/>
      </c>
      <c r="S498" s="30">
        <f>IF($A498="","",IF($G498="No-show",1,0))</f>
        <v/>
      </c>
      <c r="T498" s="30">
        <f>IF($A498="","",IF(AND($G498="Canceled",OR($K498&lt;&gt;"",ISNUMBER($L498))),1,0))</f>
        <v/>
      </c>
      <c r="U498" s="28">
        <f>IF($A498="","",IF(COUNTIF($A$6:$A$505,$A498)&gt;1,"Duplicate Appointment ID",IF($B498="","Clinic is required",IF($G498="","Appointment Status is required",IF(NOT(ISNUMBER($H498)),"Scheduled Start is required",IF(AND($G498="Canceled",$I498=""),"Cancellation Reason is required",IF(AND($G498="Canceled",NOT(ISNUMBER($J498))),"Canceled At is required",IF(AND($G498="Canceled",ISNUMBER($J498),ISNUMBER($H498),$J498&gt;$H498),"Canceled At is after Scheduled Start",IF(AND($G498&lt;&gt;"Canceled",OR($I498&lt;&gt;"",ISNUMBER($J498))),"Cancellation details entered for non-canceled status",IF(AND($K498&lt;&gt;"",NOT(ISNUMBER($L498))),"Rescheduled Start is required",IF(AND(ISNUMBER($L498),$K498=""),"Rescheduled Appointment ID is required",IF(AND($G498="Canceled",$M498=""),"Avoidable Cancellation review is required","")))))))))))</f>
        <v/>
      </c>
    </row>
    <row r="499">
      <c r="A499" s="31" t="n"/>
      <c r="B499" s="31" t="n"/>
      <c r="C499" s="31" t="n"/>
      <c r="D499" s="31" t="n"/>
      <c r="E499" s="31" t="n"/>
      <c r="F499" s="31" t="n"/>
      <c r="G499" s="31" t="n"/>
      <c r="H499" s="49" t="n"/>
      <c r="I499" s="31" t="n"/>
      <c r="J499" s="49" t="n"/>
      <c r="K499" s="31" t="n"/>
      <c r="L499" s="49" t="n"/>
      <c r="M499" s="31" t="n"/>
      <c r="N499" s="33" t="n"/>
      <c r="O499" s="47">
        <f>IF($A499="","",IF(OR($G499&lt;&gt;"Canceled",NOT(ISNUMBER($H499)),NOT(ISNUMBER($J499))),"",($H499-$J499)*24))</f>
        <v/>
      </c>
      <c r="P499" s="28">
        <f>IF($A499="","",IF($G499&lt;&gt;"Canceled","",IF(NOT(ISNUMBER($O499)),"",IF($O499&lt;0,"Invalid timing",IF($O499&lt;24,"Same day: under 24 hours",IF($O499&lt;48,"1 day: 24 to under 48 hours",IF($O499&lt;168,"2–6 days: 48 to under 168 hours","7 or more days")))))))</f>
        <v/>
      </c>
      <c r="Q499" s="48">
        <f>IF($A499="","",IF(NOT(ISNUMBER($H499)),"",DATE(YEAR($H499),MONTH($H499),1)))</f>
        <v/>
      </c>
      <c r="R499" s="30">
        <f>IF($A499="","",IF($G499="Canceled",1,0))</f>
        <v/>
      </c>
      <c r="S499" s="30">
        <f>IF($A499="","",IF($G499="No-show",1,0))</f>
        <v/>
      </c>
      <c r="T499" s="30">
        <f>IF($A499="","",IF(AND($G499="Canceled",OR($K499&lt;&gt;"",ISNUMBER($L499))),1,0))</f>
        <v/>
      </c>
      <c r="U499" s="28">
        <f>IF($A499="","",IF(COUNTIF($A$6:$A$505,$A499)&gt;1,"Duplicate Appointment ID",IF($B499="","Clinic is required",IF($G499="","Appointment Status is required",IF(NOT(ISNUMBER($H499)),"Scheduled Start is required",IF(AND($G499="Canceled",$I499=""),"Cancellation Reason is required",IF(AND($G499="Canceled",NOT(ISNUMBER($J499))),"Canceled At is required",IF(AND($G499="Canceled",ISNUMBER($J499),ISNUMBER($H499),$J499&gt;$H499),"Canceled At is after Scheduled Start",IF(AND($G499&lt;&gt;"Canceled",OR($I499&lt;&gt;"",ISNUMBER($J499))),"Cancellation details entered for non-canceled status",IF(AND($K499&lt;&gt;"",NOT(ISNUMBER($L499))),"Rescheduled Start is required",IF(AND(ISNUMBER($L499),$K499=""),"Rescheduled Appointment ID is required",IF(AND($G499="Canceled",$M499=""),"Avoidable Cancellation review is required","")))))))))))</f>
        <v/>
      </c>
    </row>
    <row r="500">
      <c r="A500" s="24" t="n"/>
      <c r="B500" s="24" t="n"/>
      <c r="C500" s="24" t="n"/>
      <c r="D500" s="24" t="n"/>
      <c r="E500" s="24" t="n"/>
      <c r="F500" s="24" t="n"/>
      <c r="G500" s="24" t="n"/>
      <c r="H500" s="46" t="n"/>
      <c r="I500" s="24" t="n"/>
      <c r="J500" s="46" t="n"/>
      <c r="K500" s="24" t="n"/>
      <c r="L500" s="46" t="n"/>
      <c r="M500" s="24" t="n"/>
      <c r="N500" s="26" t="n"/>
      <c r="O500" s="47">
        <f>IF($A500="","",IF(OR($G500&lt;&gt;"Canceled",NOT(ISNUMBER($H500)),NOT(ISNUMBER($J500))),"",($H500-$J500)*24))</f>
        <v/>
      </c>
      <c r="P500" s="28">
        <f>IF($A500="","",IF($G500&lt;&gt;"Canceled","",IF(NOT(ISNUMBER($O500)),"",IF($O500&lt;0,"Invalid timing",IF($O500&lt;24,"Same day: under 24 hours",IF($O500&lt;48,"1 day: 24 to under 48 hours",IF($O500&lt;168,"2–6 days: 48 to under 168 hours","7 or more days")))))))</f>
        <v/>
      </c>
      <c r="Q500" s="48">
        <f>IF($A500="","",IF(NOT(ISNUMBER($H500)),"",DATE(YEAR($H500),MONTH($H500),1)))</f>
        <v/>
      </c>
      <c r="R500" s="30">
        <f>IF($A500="","",IF($G500="Canceled",1,0))</f>
        <v/>
      </c>
      <c r="S500" s="30">
        <f>IF($A500="","",IF($G500="No-show",1,0))</f>
        <v/>
      </c>
      <c r="T500" s="30">
        <f>IF($A500="","",IF(AND($G500="Canceled",OR($K500&lt;&gt;"",ISNUMBER($L500))),1,0))</f>
        <v/>
      </c>
      <c r="U500" s="28">
        <f>IF($A500="","",IF(COUNTIF($A$6:$A$505,$A500)&gt;1,"Duplicate Appointment ID",IF($B500="","Clinic is required",IF($G500="","Appointment Status is required",IF(NOT(ISNUMBER($H500)),"Scheduled Start is required",IF(AND($G500="Canceled",$I500=""),"Cancellation Reason is required",IF(AND($G500="Canceled",NOT(ISNUMBER($J500))),"Canceled At is required",IF(AND($G500="Canceled",ISNUMBER($J500),ISNUMBER($H500),$J500&gt;$H500),"Canceled At is after Scheduled Start",IF(AND($G500&lt;&gt;"Canceled",OR($I500&lt;&gt;"",ISNUMBER($J500))),"Cancellation details entered for non-canceled status",IF(AND($K500&lt;&gt;"",NOT(ISNUMBER($L500))),"Rescheduled Start is required",IF(AND(ISNUMBER($L500),$K500=""),"Rescheduled Appointment ID is required",IF(AND($G500="Canceled",$M500=""),"Avoidable Cancellation review is required","")))))))))))</f>
        <v/>
      </c>
    </row>
    <row r="501">
      <c r="A501" s="31" t="n"/>
      <c r="B501" s="31" t="n"/>
      <c r="C501" s="31" t="n"/>
      <c r="D501" s="31" t="n"/>
      <c r="E501" s="31" t="n"/>
      <c r="F501" s="31" t="n"/>
      <c r="G501" s="31" t="n"/>
      <c r="H501" s="49" t="n"/>
      <c r="I501" s="31" t="n"/>
      <c r="J501" s="49" t="n"/>
      <c r="K501" s="31" t="n"/>
      <c r="L501" s="49" t="n"/>
      <c r="M501" s="31" t="n"/>
      <c r="N501" s="33" t="n"/>
      <c r="O501" s="47">
        <f>IF($A501="","",IF(OR($G501&lt;&gt;"Canceled",NOT(ISNUMBER($H501)),NOT(ISNUMBER($J501))),"",($H501-$J501)*24))</f>
        <v/>
      </c>
      <c r="P501" s="28">
        <f>IF($A501="","",IF($G501&lt;&gt;"Canceled","",IF(NOT(ISNUMBER($O501)),"",IF($O501&lt;0,"Invalid timing",IF($O501&lt;24,"Same day: under 24 hours",IF($O501&lt;48,"1 day: 24 to under 48 hours",IF($O501&lt;168,"2–6 days: 48 to under 168 hours","7 or more days")))))))</f>
        <v/>
      </c>
      <c r="Q501" s="48">
        <f>IF($A501="","",IF(NOT(ISNUMBER($H501)),"",DATE(YEAR($H501),MONTH($H501),1)))</f>
        <v/>
      </c>
      <c r="R501" s="30">
        <f>IF($A501="","",IF($G501="Canceled",1,0))</f>
        <v/>
      </c>
      <c r="S501" s="30">
        <f>IF($A501="","",IF($G501="No-show",1,0))</f>
        <v/>
      </c>
      <c r="T501" s="30">
        <f>IF($A501="","",IF(AND($G501="Canceled",OR($K501&lt;&gt;"",ISNUMBER($L501))),1,0))</f>
        <v/>
      </c>
      <c r="U501" s="28">
        <f>IF($A501="","",IF(COUNTIF($A$6:$A$505,$A501)&gt;1,"Duplicate Appointment ID",IF($B501="","Clinic is required",IF($G501="","Appointment Status is required",IF(NOT(ISNUMBER($H501)),"Scheduled Start is required",IF(AND($G501="Canceled",$I501=""),"Cancellation Reason is required",IF(AND($G501="Canceled",NOT(ISNUMBER($J501))),"Canceled At is required",IF(AND($G501="Canceled",ISNUMBER($J501),ISNUMBER($H501),$J501&gt;$H501),"Canceled At is after Scheduled Start",IF(AND($G501&lt;&gt;"Canceled",OR($I501&lt;&gt;"",ISNUMBER($J501))),"Cancellation details entered for non-canceled status",IF(AND($K501&lt;&gt;"",NOT(ISNUMBER($L501))),"Rescheduled Start is required",IF(AND(ISNUMBER($L501),$K501=""),"Rescheduled Appointment ID is required",IF(AND($G501="Canceled",$M501=""),"Avoidable Cancellation review is required","")))))))))))</f>
        <v/>
      </c>
    </row>
    <row r="502">
      <c r="A502" s="24" t="n"/>
      <c r="B502" s="24" t="n"/>
      <c r="C502" s="24" t="n"/>
      <c r="D502" s="24" t="n"/>
      <c r="E502" s="24" t="n"/>
      <c r="F502" s="24" t="n"/>
      <c r="G502" s="24" t="n"/>
      <c r="H502" s="46" t="n"/>
      <c r="I502" s="24" t="n"/>
      <c r="J502" s="46" t="n"/>
      <c r="K502" s="24" t="n"/>
      <c r="L502" s="46" t="n"/>
      <c r="M502" s="24" t="n"/>
      <c r="N502" s="26" t="n"/>
      <c r="O502" s="47">
        <f>IF($A502="","",IF(OR($G502&lt;&gt;"Canceled",NOT(ISNUMBER($H502)),NOT(ISNUMBER($J502))),"",($H502-$J502)*24))</f>
        <v/>
      </c>
      <c r="P502" s="28">
        <f>IF($A502="","",IF($G502&lt;&gt;"Canceled","",IF(NOT(ISNUMBER($O502)),"",IF($O502&lt;0,"Invalid timing",IF($O502&lt;24,"Same day: under 24 hours",IF($O502&lt;48,"1 day: 24 to under 48 hours",IF($O502&lt;168,"2–6 days: 48 to under 168 hours","7 or more days")))))))</f>
        <v/>
      </c>
      <c r="Q502" s="48">
        <f>IF($A502="","",IF(NOT(ISNUMBER($H502)),"",DATE(YEAR($H502),MONTH($H502),1)))</f>
        <v/>
      </c>
      <c r="R502" s="30">
        <f>IF($A502="","",IF($G502="Canceled",1,0))</f>
        <v/>
      </c>
      <c r="S502" s="30">
        <f>IF($A502="","",IF($G502="No-show",1,0))</f>
        <v/>
      </c>
      <c r="T502" s="30">
        <f>IF($A502="","",IF(AND($G502="Canceled",OR($K502&lt;&gt;"",ISNUMBER($L502))),1,0))</f>
        <v/>
      </c>
      <c r="U502" s="28">
        <f>IF($A502="","",IF(COUNTIF($A$6:$A$505,$A502)&gt;1,"Duplicate Appointment ID",IF($B502="","Clinic is required",IF($G502="","Appointment Status is required",IF(NOT(ISNUMBER($H502)),"Scheduled Start is required",IF(AND($G502="Canceled",$I502=""),"Cancellation Reason is required",IF(AND($G502="Canceled",NOT(ISNUMBER($J502))),"Canceled At is required",IF(AND($G502="Canceled",ISNUMBER($J502),ISNUMBER($H502),$J502&gt;$H502),"Canceled At is after Scheduled Start",IF(AND($G502&lt;&gt;"Canceled",OR($I502&lt;&gt;"",ISNUMBER($J502))),"Cancellation details entered for non-canceled status",IF(AND($K502&lt;&gt;"",NOT(ISNUMBER($L502))),"Rescheduled Start is required",IF(AND(ISNUMBER($L502),$K502=""),"Rescheduled Appointment ID is required",IF(AND($G502="Canceled",$M502=""),"Avoidable Cancellation review is required","")))))))))))</f>
        <v/>
      </c>
    </row>
    <row r="503">
      <c r="A503" s="31" t="n"/>
      <c r="B503" s="31" t="n"/>
      <c r="C503" s="31" t="n"/>
      <c r="D503" s="31" t="n"/>
      <c r="E503" s="31" t="n"/>
      <c r="F503" s="31" t="n"/>
      <c r="G503" s="31" t="n"/>
      <c r="H503" s="49" t="n"/>
      <c r="I503" s="31" t="n"/>
      <c r="J503" s="49" t="n"/>
      <c r="K503" s="31" t="n"/>
      <c r="L503" s="49" t="n"/>
      <c r="M503" s="31" t="n"/>
      <c r="N503" s="33" t="n"/>
      <c r="O503" s="47">
        <f>IF($A503="","",IF(OR($G503&lt;&gt;"Canceled",NOT(ISNUMBER($H503)),NOT(ISNUMBER($J503))),"",($H503-$J503)*24))</f>
        <v/>
      </c>
      <c r="P503" s="28">
        <f>IF($A503="","",IF($G503&lt;&gt;"Canceled","",IF(NOT(ISNUMBER($O503)),"",IF($O503&lt;0,"Invalid timing",IF($O503&lt;24,"Same day: under 24 hours",IF($O503&lt;48,"1 day: 24 to under 48 hours",IF($O503&lt;168,"2–6 days: 48 to under 168 hours","7 or more days")))))))</f>
        <v/>
      </c>
      <c r="Q503" s="48">
        <f>IF($A503="","",IF(NOT(ISNUMBER($H503)),"",DATE(YEAR($H503),MONTH($H503),1)))</f>
        <v/>
      </c>
      <c r="R503" s="30">
        <f>IF($A503="","",IF($G503="Canceled",1,0))</f>
        <v/>
      </c>
      <c r="S503" s="30">
        <f>IF($A503="","",IF($G503="No-show",1,0))</f>
        <v/>
      </c>
      <c r="T503" s="30">
        <f>IF($A503="","",IF(AND($G503="Canceled",OR($K503&lt;&gt;"",ISNUMBER($L503))),1,0))</f>
        <v/>
      </c>
      <c r="U503" s="28">
        <f>IF($A503="","",IF(COUNTIF($A$6:$A$505,$A503)&gt;1,"Duplicate Appointment ID",IF($B503="","Clinic is required",IF($G503="","Appointment Status is required",IF(NOT(ISNUMBER($H503)),"Scheduled Start is required",IF(AND($G503="Canceled",$I503=""),"Cancellation Reason is required",IF(AND($G503="Canceled",NOT(ISNUMBER($J503))),"Canceled At is required",IF(AND($G503="Canceled",ISNUMBER($J503),ISNUMBER($H503),$J503&gt;$H503),"Canceled At is after Scheduled Start",IF(AND($G503&lt;&gt;"Canceled",OR($I503&lt;&gt;"",ISNUMBER($J503))),"Cancellation details entered for non-canceled status",IF(AND($K503&lt;&gt;"",NOT(ISNUMBER($L503))),"Rescheduled Start is required",IF(AND(ISNUMBER($L503),$K503=""),"Rescheduled Appointment ID is required",IF(AND($G503="Canceled",$M503=""),"Avoidable Cancellation review is required","")))))))))))</f>
        <v/>
      </c>
    </row>
    <row r="504">
      <c r="A504" s="24" t="n"/>
      <c r="B504" s="24" t="n"/>
      <c r="C504" s="24" t="n"/>
      <c r="D504" s="24" t="n"/>
      <c r="E504" s="24" t="n"/>
      <c r="F504" s="24" t="n"/>
      <c r="G504" s="24" t="n"/>
      <c r="H504" s="46" t="n"/>
      <c r="I504" s="24" t="n"/>
      <c r="J504" s="46" t="n"/>
      <c r="K504" s="24" t="n"/>
      <c r="L504" s="46" t="n"/>
      <c r="M504" s="24" t="n"/>
      <c r="N504" s="26" t="n"/>
      <c r="O504" s="47">
        <f>IF($A504="","",IF(OR($G504&lt;&gt;"Canceled",NOT(ISNUMBER($H504)),NOT(ISNUMBER($J504))),"",($H504-$J504)*24))</f>
        <v/>
      </c>
      <c r="P504" s="28">
        <f>IF($A504="","",IF($G504&lt;&gt;"Canceled","",IF(NOT(ISNUMBER($O504)),"",IF($O504&lt;0,"Invalid timing",IF($O504&lt;24,"Same day: under 24 hours",IF($O504&lt;48,"1 day: 24 to under 48 hours",IF($O504&lt;168,"2–6 days: 48 to under 168 hours","7 or more days")))))))</f>
        <v/>
      </c>
      <c r="Q504" s="48">
        <f>IF($A504="","",IF(NOT(ISNUMBER($H504)),"",DATE(YEAR($H504),MONTH($H504),1)))</f>
        <v/>
      </c>
      <c r="R504" s="30">
        <f>IF($A504="","",IF($G504="Canceled",1,0))</f>
        <v/>
      </c>
      <c r="S504" s="30">
        <f>IF($A504="","",IF($G504="No-show",1,0))</f>
        <v/>
      </c>
      <c r="T504" s="30">
        <f>IF($A504="","",IF(AND($G504="Canceled",OR($K504&lt;&gt;"",ISNUMBER($L504))),1,0))</f>
        <v/>
      </c>
      <c r="U504" s="28">
        <f>IF($A504="","",IF(COUNTIF($A$6:$A$505,$A504)&gt;1,"Duplicate Appointment ID",IF($B504="","Clinic is required",IF($G504="","Appointment Status is required",IF(NOT(ISNUMBER($H504)),"Scheduled Start is required",IF(AND($G504="Canceled",$I504=""),"Cancellation Reason is required",IF(AND($G504="Canceled",NOT(ISNUMBER($J504))),"Canceled At is required",IF(AND($G504="Canceled",ISNUMBER($J504),ISNUMBER($H504),$J504&gt;$H504),"Canceled At is after Scheduled Start",IF(AND($G504&lt;&gt;"Canceled",OR($I504&lt;&gt;"",ISNUMBER($J504))),"Cancellation details entered for non-canceled status",IF(AND($K504&lt;&gt;"",NOT(ISNUMBER($L504))),"Rescheduled Start is required",IF(AND(ISNUMBER($L504),$K504=""),"Rescheduled Appointment ID is required",IF(AND($G504="Canceled",$M504=""),"Avoidable Cancellation review is required","")))))))))))</f>
        <v/>
      </c>
    </row>
    <row r="505">
      <c r="A505" s="31" t="n"/>
      <c r="B505" s="31" t="n"/>
      <c r="C505" s="31" t="n"/>
      <c r="D505" s="31" t="n"/>
      <c r="E505" s="31" t="n"/>
      <c r="F505" s="31" t="n"/>
      <c r="G505" s="31" t="n"/>
      <c r="H505" s="49" t="n"/>
      <c r="I505" s="31" t="n"/>
      <c r="J505" s="49" t="n"/>
      <c r="K505" s="31" t="n"/>
      <c r="L505" s="49" t="n"/>
      <c r="M505" s="31" t="n"/>
      <c r="N505" s="33" t="n"/>
      <c r="O505" s="47">
        <f>IF($A505="","",IF(OR($G505&lt;&gt;"Canceled",NOT(ISNUMBER($H505)),NOT(ISNUMBER($J505))),"",($H505-$J505)*24))</f>
        <v/>
      </c>
      <c r="P505" s="28">
        <f>IF($A505="","",IF($G505&lt;&gt;"Canceled","",IF(NOT(ISNUMBER($O505)),"",IF($O505&lt;0,"Invalid timing",IF($O505&lt;24,"Same day: under 24 hours",IF($O505&lt;48,"1 day: 24 to under 48 hours",IF($O505&lt;168,"2–6 days: 48 to under 168 hours","7 or more days")))))))</f>
        <v/>
      </c>
      <c r="Q505" s="48">
        <f>IF($A505="","",IF(NOT(ISNUMBER($H505)),"",DATE(YEAR($H505),MONTH($H505),1)))</f>
        <v/>
      </c>
      <c r="R505" s="30">
        <f>IF($A505="","",IF($G505="Canceled",1,0))</f>
        <v/>
      </c>
      <c r="S505" s="30">
        <f>IF($A505="","",IF($G505="No-show",1,0))</f>
        <v/>
      </c>
      <c r="T505" s="30">
        <f>IF($A505="","",IF(AND($G505="Canceled",OR($K505&lt;&gt;"",ISNUMBER($L505))),1,0))</f>
        <v/>
      </c>
      <c r="U505" s="28">
        <f>IF($A505="","",IF(COUNTIF($A$6:$A$505,$A505)&gt;1,"Duplicate Appointment ID",IF($B505="","Clinic is required",IF($G505="","Appointment Status is required",IF(NOT(ISNUMBER($H505)),"Scheduled Start is required",IF(AND($G505="Canceled",$I505=""),"Cancellation Reason is required",IF(AND($G505="Canceled",NOT(ISNUMBER($J505))),"Canceled At is required",IF(AND($G505="Canceled",ISNUMBER($J505),ISNUMBER($H505),$J505&gt;$H505),"Canceled At is after Scheduled Start",IF(AND($G505&lt;&gt;"Canceled",OR($I505&lt;&gt;"",ISNUMBER($J505))),"Cancellation details entered for non-canceled status",IF(AND($K505&lt;&gt;"",NOT(ISNUMBER($L505))),"Rescheduled Start is required",IF(AND(ISNUMBER($L505),$K505=""),"Rescheduled Appointment ID is required",IF(AND($G505="Canceled",$M505=""),"Avoidable Cancellation review is required","")))))))))))</f>
        <v/>
      </c>
    </row>
  </sheetData>
  <autoFilter ref="A5:U505"/>
  <mergeCells count="1">
    <mergeCell ref="A1:U1"/>
  </mergeCells>
  <conditionalFormatting sqref="U6:U505">
    <cfRule type="expression" priority="1" dxfId="1">
      <formula>U6&lt;&gt;""</formula>
    </cfRule>
  </conditionalFormatting>
  <conditionalFormatting sqref="O6:O505">
    <cfRule type="cellIs" priority="2" operator="lessThan" dxfId="1">
      <formula>0</formula>
    </cfRule>
    <cfRule type="expression" priority="3" dxfId="3">
      <formula>AND(ISNUMBER(O6),O6&gt;=0,O6&lt;24)</formula>
    </cfRule>
  </conditionalFormatting>
  <conditionalFormatting sqref="G6:G505">
    <cfRule type="expression" priority="4" dxfId="1">
      <formula>G6="Canceled"</formula>
    </cfRule>
    <cfRule type="expression" priority="5" dxfId="3">
      <formula>G6="No-show"</formula>
    </cfRule>
    <cfRule type="expression" priority="6" dxfId="2">
      <formula>G6="Completed"</formula>
    </cfRule>
    <cfRule type="expression" priority="7" dxfId="4">
      <formula>G6="Scheduled"</formula>
    </cfRule>
  </conditionalFormatting>
  <conditionalFormatting sqref="I6:I505">
    <cfRule type="expression" priority="8" dxfId="0">
      <formula>AND($A6&lt;&gt;"",$G6="Canceled",$I6="")</formula>
    </cfRule>
  </conditionalFormatting>
  <conditionalFormatting sqref="J6:J505">
    <cfRule type="expression" priority="9" dxfId="0">
      <formula>AND($A6&lt;&gt;"",$G6="Canceled",$J6="")</formula>
    </cfRule>
  </conditionalFormatting>
  <conditionalFormatting sqref="K6:K505">
    <cfRule type="expression" priority="10" dxfId="0">
      <formula>AND($A6&lt;&gt;"",ISNUMBER($L6),$K6="")</formula>
    </cfRule>
  </conditionalFormatting>
  <conditionalFormatting sqref="L6:L505">
    <cfRule type="expression" priority="11" dxfId="0">
      <formula>AND($A6&lt;&gt;"",$K6&lt;&gt;"",NOT(ISNUMBER($L6)))</formula>
    </cfRule>
  </conditionalFormatting>
  <conditionalFormatting sqref="A6:U505">
    <cfRule type="expression" priority="12" dxfId="5">
      <formula>$U6&lt;&gt;""</formula>
    </cfRule>
  </conditionalFormatting>
  <dataValidations count="11">
    <dataValidation sqref="B6:B505" showDropDown="0" showInputMessage="0" showErrorMessage="1" allowBlank="0" errorTitle="Select a listed value" error="Choose a value from the dropdown list." type="list">
      <formula1>=INDIRECT("'Lists'!$A$5:$A$13")</formula1>
    </dataValidation>
    <dataValidation sqref="C6:C505" showDropDown="0" showInputMessage="0" showErrorMessage="1" allowBlank="0" errorTitle="Select a listed value" error="Choose a value from the dropdown list." type="list">
      <formula1>=INDIRECT("'Lists'!$C$5:$C$13")</formula1>
    </dataValidation>
    <dataValidation sqref="D6:D505" showDropDown="0" showInputMessage="0" showErrorMessage="1" allowBlank="0" errorTitle="Select a listed value" error="Choose a value from the dropdown list." type="list">
      <formula1>=INDIRECT("'Lists'!$E$5:$E$13")</formula1>
    </dataValidation>
    <dataValidation sqref="E6:E505" showDropDown="0" showInputMessage="0" showErrorMessage="1" allowBlank="0" errorTitle="Select a listed value" error="Choose a value from the dropdown list." type="list">
      <formula1>=INDIRECT("'Lists'!$G$5:$G$14")</formula1>
    </dataValidation>
    <dataValidation sqref="F6:F505" showDropDown="0" showInputMessage="0" showErrorMessage="1" allowBlank="0" errorTitle="Select a listed value" error="Choose a value from the dropdown list." type="list">
      <formula1>=INDIRECT("'Lists'!$I$5:$I$12")</formula1>
    </dataValidation>
    <dataValidation sqref="G6:G505" showDropDown="0" showInputMessage="0" showErrorMessage="1" allowBlank="0" errorTitle="Select a listed value" error="Choose a value from the dropdown list." type="list">
      <formula1>=INDIRECT("'Lists'!$K$5:$K$9")</formula1>
    </dataValidation>
    <dataValidation sqref="I6:I505" showDropDown="0" showInputMessage="0" showErrorMessage="1" allowBlank="0" errorTitle="Select a listed value" error="Choose a value from the dropdown list." type="list">
      <formula1>=INDIRECT("'Lists'!$A$31:$A$40")</formula1>
    </dataValidation>
    <dataValidation sqref="M6:M505" showDropDown="0" showInputMessage="0" showErrorMessage="1" allowBlank="0" errorTitle="Select a listed value" error="Choose a value from the dropdown list." type="list">
      <formula1>=INDIRECT("'Lists'!$C$31:$C$33")</formula1>
    </dataValidation>
    <dataValidation sqref="H6:H505 J6:J505 L6:L505" showDropDown="0" showInputMessage="1" showErrorMessage="1" allowBlank="0" promptTitle="Date and time" prompt="Enter a date and time from 01/01/2020 through 12/31/2035." type="date" operator="between">
      <formula1>DATE(2020,1,1)</formula1>
      <formula2>DATE(2035,12,31)</formula2>
    </dataValidation>
    <dataValidation sqref="A6:A505 K6:K505" showDropDown="0" showInputMessage="0" showErrorMessage="1" allowBlank="0" error="Use no more than 30 characters." type="textLength" operator="lessThanOrEqual">
      <formula1>30</formula1>
    </dataValidation>
    <dataValidation sqref="N6:N505" showDropDown="0" showInputMessage="0" showErrorMessage="1" allowBlank="0" error="Use no more than 150 characters." type="textLength" operator="lessThanOrEqual">
      <formula1>150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4" customWidth="1" min="2" max="2"/>
    <col width="28" customWidth="1" min="3" max="3"/>
    <col width="4" customWidth="1" min="4" max="4"/>
    <col width="28" customWidth="1" min="5" max="5"/>
    <col width="4" customWidth="1" min="6" max="6"/>
    <col width="28" customWidth="1" min="7" max="7"/>
    <col width="4" customWidth="1" min="8" max="8"/>
    <col width="28" customWidth="1" min="9" max="9"/>
    <col width="4" customWidth="1" min="10" max="10"/>
    <col width="28" customWidth="1" min="11" max="11"/>
  </cols>
  <sheetData>
    <row r="1" ht="28" customHeight="1">
      <c r="A1" s="1" t="inlineStr">
        <is>
          <t>Dropdown Lists</t>
        </is>
      </c>
    </row>
    <row r="2" ht="32" customHeight="1">
      <c r="A2" s="34" t="inlineStr">
        <is>
          <t>Use fictional clinic names. Add or revise categories only within the prepared ranges, or update the corresponding validation range.</t>
        </is>
      </c>
    </row>
    <row r="4">
      <c r="A4" s="35" t="inlineStr">
        <is>
          <t>Clinic</t>
        </is>
      </c>
      <c r="C4" s="35" t="inlineStr">
        <is>
          <t>Service Line</t>
        </is>
      </c>
      <c r="E4" s="35" t="inlineStr">
        <is>
          <t>Provider Role</t>
        </is>
      </c>
      <c r="G4" s="35" t="inlineStr">
        <is>
          <t>Visit Type</t>
        </is>
      </c>
      <c r="I4" s="35" t="inlineStr">
        <is>
          <t>Booking Channel</t>
        </is>
      </c>
      <c r="K4" s="35" t="inlineStr">
        <is>
          <t>Appointment Status</t>
        </is>
      </c>
    </row>
    <row r="5">
      <c r="A5" s="36" t="inlineStr">
        <is>
          <t>Pine Harbor Clinic</t>
        </is>
      </c>
      <c r="C5" s="36" t="inlineStr">
        <is>
          <t>Primary Care</t>
        </is>
      </c>
      <c r="E5" s="36" t="inlineStr">
        <is>
          <t>Physician</t>
        </is>
      </c>
      <c r="G5" s="36" t="inlineStr">
        <is>
          <t>New Patient Visit</t>
        </is>
      </c>
      <c r="I5" s="36" t="inlineStr">
        <is>
          <t>Phone</t>
        </is>
      </c>
      <c r="K5" s="36" t="inlineStr">
        <is>
          <t>Scheduled</t>
        </is>
      </c>
    </row>
    <row r="6">
      <c r="A6" s="36" t="inlineStr">
        <is>
          <t>Red Maple Medical Office</t>
        </is>
      </c>
      <c r="C6" s="36" t="inlineStr">
        <is>
          <t>Cardiology</t>
        </is>
      </c>
      <c r="E6" s="36" t="inlineStr">
        <is>
          <t>Nurse Practitioner</t>
        </is>
      </c>
      <c r="G6" s="36" t="inlineStr">
        <is>
          <t>Established Visit</t>
        </is>
      </c>
      <c r="I6" s="36" t="inlineStr">
        <is>
          <t>Patient Portal</t>
        </is>
      </c>
      <c r="K6" s="36" t="inlineStr">
        <is>
          <t>Completed</t>
        </is>
      </c>
    </row>
    <row r="7">
      <c r="A7" s="36" t="inlineStr">
        <is>
          <t>Cedar Ridge Clinic</t>
        </is>
      </c>
      <c r="C7" s="36" t="inlineStr">
        <is>
          <t>Orthopedics</t>
        </is>
      </c>
      <c r="E7" s="36" t="inlineStr">
        <is>
          <t>Physician Assistant</t>
        </is>
      </c>
      <c r="G7" s="36" t="inlineStr">
        <is>
          <t>Follow-Up Visit</t>
        </is>
      </c>
      <c r="I7" s="36" t="inlineStr">
        <is>
          <t>Online Scheduling</t>
        </is>
      </c>
      <c r="K7" s="36" t="inlineStr">
        <is>
          <t>Canceled</t>
        </is>
      </c>
    </row>
    <row r="8">
      <c r="A8" s="36" t="inlineStr">
        <is>
          <t>Bluebird Family Practice</t>
        </is>
      </c>
      <c r="C8" s="36" t="inlineStr">
        <is>
          <t>Dermatology</t>
        </is>
      </c>
      <c r="E8" s="36" t="inlineStr">
        <is>
          <t>Registered Nurse</t>
        </is>
      </c>
      <c r="G8" s="36" t="inlineStr">
        <is>
          <t>Annual Wellness Visit</t>
        </is>
      </c>
      <c r="I8" s="36" t="inlineStr">
        <is>
          <t>Staff Scheduled</t>
        </is>
      </c>
      <c r="K8" s="36" t="inlineStr">
        <is>
          <t>No-show</t>
        </is>
      </c>
    </row>
    <row r="9">
      <c r="A9" s="36" t="inlineStr">
        <is>
          <t>Silver Meadow Clinic</t>
        </is>
      </c>
      <c r="C9" s="36" t="inlineStr">
        <is>
          <t>Imaging</t>
        </is>
      </c>
      <c r="E9" s="36" t="inlineStr">
        <is>
          <t>Licensed Therapist</t>
        </is>
      </c>
      <c r="G9" s="36" t="inlineStr">
        <is>
          <t>Procedure</t>
        </is>
      </c>
      <c r="I9" s="36" t="inlineStr">
        <is>
          <t>Referral Queue</t>
        </is>
      </c>
      <c r="K9" s="36" t="inlineStr">
        <is>
          <t>Other</t>
        </is>
      </c>
    </row>
    <row r="10">
      <c r="A10" s="36" t="inlineStr">
        <is>
          <t>Northstar Community Clinic</t>
        </is>
      </c>
      <c r="C10" s="36" t="inlineStr">
        <is>
          <t>Behavioral Health</t>
        </is>
      </c>
      <c r="E10" s="36" t="inlineStr">
        <is>
          <t>Technician</t>
        </is>
      </c>
      <c r="G10" s="36" t="inlineStr">
        <is>
          <t>Imaging Appointment</t>
        </is>
      </c>
      <c r="I10" s="36" t="inlineStr">
        <is>
          <t>Walk-In Conversion</t>
        </is>
      </c>
    </row>
    <row r="11">
      <c r="A11" s="36" t="inlineStr">
        <is>
          <t>Willow Bend Medical Office</t>
        </is>
      </c>
      <c r="C11" s="36" t="inlineStr">
        <is>
          <t>Pediatrics</t>
        </is>
      </c>
      <c r="E11" s="36" t="inlineStr">
        <is>
          <t>Dietitian</t>
        </is>
      </c>
      <c r="G11" s="36" t="inlineStr">
        <is>
          <t>Telehealth Visit</t>
        </is>
      </c>
      <c r="I11" s="36" t="inlineStr">
        <is>
          <t>Other</t>
        </is>
      </c>
    </row>
    <row r="12">
      <c r="A12" s="36" t="inlineStr">
        <is>
          <t>Lakeview Access Center</t>
        </is>
      </c>
      <c r="C12" s="36" t="inlineStr">
        <is>
          <t>Women’s Health</t>
        </is>
      </c>
      <c r="E12" s="36" t="inlineStr">
        <is>
          <t>Pharmacist</t>
        </is>
      </c>
      <c r="G12" s="36" t="inlineStr">
        <is>
          <t>Nurse Visit</t>
        </is>
      </c>
    </row>
    <row r="13">
      <c r="A13" s="36" t="inlineStr">
        <is>
          <t>Greenstone Specialty Clinic</t>
        </is>
      </c>
      <c r="C13" s="36" t="inlineStr">
        <is>
          <t>Neurology</t>
        </is>
      </c>
      <c r="E13" s="36" t="inlineStr">
        <is>
          <t>Other Clinical Staff</t>
        </is>
      </c>
      <c r="G13" s="36" t="inlineStr">
        <is>
          <t>Consultation</t>
        </is>
      </c>
    </row>
    <row r="14">
      <c r="G14" s="36" t="inlineStr">
        <is>
          <t>Other</t>
        </is>
      </c>
    </row>
    <row r="15" ht="32" customHeight="1">
      <c r="A15" s="37" t="inlineStr">
        <is>
          <t>Do not sort individual list columns independently if doing so would separate a header from its values.</t>
        </is>
      </c>
    </row>
    <row r="30">
      <c r="A30" s="35" t="inlineStr">
        <is>
          <t>Cancellation Reason</t>
        </is>
      </c>
      <c r="C30" s="35" t="inlineStr">
        <is>
          <t>Avoidable Cancellation</t>
        </is>
      </c>
    </row>
    <row r="31">
      <c r="A31" s="38" t="inlineStr">
        <is>
          <t>Transportation Issue</t>
        </is>
      </c>
      <c r="C31" s="38" t="inlineStr">
        <is>
          <t>Yes</t>
        </is>
      </c>
    </row>
    <row r="32">
      <c r="A32" s="38" t="inlineStr">
        <is>
          <t>Schedule Conflict</t>
        </is>
      </c>
      <c r="C32" s="38" t="inlineStr">
        <is>
          <t>No</t>
        </is>
      </c>
    </row>
    <row r="33">
      <c r="A33" s="38" t="inlineStr">
        <is>
          <t>Work Conflict</t>
        </is>
      </c>
      <c r="C33" s="38" t="inlineStr">
        <is>
          <t>Not Reviewed</t>
        </is>
      </c>
    </row>
    <row r="34">
      <c r="A34" s="38" t="inlineStr">
        <is>
          <t>Illness</t>
        </is>
      </c>
    </row>
    <row r="35">
      <c r="A35" s="38" t="inlineStr">
        <is>
          <t>Technology Issue</t>
        </is>
      </c>
    </row>
    <row r="36">
      <c r="A36" s="38" t="inlineStr">
        <is>
          <t>Clinic Schedule Change</t>
        </is>
      </c>
    </row>
    <row r="37">
      <c r="A37" s="38" t="inlineStr">
        <is>
          <t>Authorization Not Ready</t>
        </is>
      </c>
    </row>
    <row r="38">
      <c r="A38" s="38" t="inlineStr">
        <is>
          <t>Cost Concern</t>
        </is>
      </c>
    </row>
    <row r="39">
      <c r="A39" s="38" t="inlineStr">
        <is>
          <t>No Longer Needed</t>
        </is>
      </c>
    </row>
    <row r="40">
      <c r="A40" s="38" t="inlineStr">
        <is>
          <t>Other</t>
        </is>
      </c>
    </row>
  </sheetData>
  <mergeCells count="1"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2" customWidth="1" min="1" max="1"/>
    <col width="3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Appointment Cancellation Analysis — Instructions</t>
        </is>
      </c>
    </row>
    <row r="3">
      <c r="A3" s="39" t="inlineStr">
        <is>
          <t>1. What this workbook does</t>
        </is>
      </c>
    </row>
    <row r="4" ht="30" customHeight="1">
      <c r="A4" s="40" t="inlineStr">
        <is>
          <t>• Summarizes appointment cancellations and no-shows by scheduled appointment date.</t>
        </is>
      </c>
    </row>
    <row r="5" ht="30" customHeight="1">
      <c r="A5" s="40" t="inlineStr">
        <is>
          <t>• Shows cancellation reasons, lead time, rescheduling, avoidability, and clinic-level rates.</t>
        </is>
      </c>
    </row>
    <row r="6" ht="30" customHeight="1">
      <c r="A6" s="40" t="inlineStr">
        <is>
          <t>• Supports operational review rather than clinical decision-making.</t>
        </is>
      </c>
    </row>
    <row r="8">
      <c r="A8" s="39" t="inlineStr">
        <is>
          <t>2. How to enter data</t>
        </is>
      </c>
    </row>
    <row r="9" ht="30" customHeight="1">
      <c r="A9" s="40" t="inlineStr">
        <is>
          <t>1. Enter one original appointment per row on the Appointments sheet.</t>
        </is>
      </c>
    </row>
    <row r="10" ht="30" customHeight="1">
      <c r="A10" s="40" t="inlineStr">
        <is>
          <t>2. Use only fictional or internal non-patient-facing appointment IDs in shared examples.</t>
        </is>
      </c>
    </row>
    <row r="11" ht="30" customHeight="1">
      <c r="A11" s="40" t="inlineStr">
        <is>
          <t>3. Select standardized values from the dropdown lists.</t>
        </is>
      </c>
    </row>
    <row r="12" ht="30" customHeight="1">
      <c r="A12" s="40" t="inlineStr">
        <is>
          <t>4. For canceled appointments, enter a cancellation reason and Canceled At date and time.</t>
        </is>
      </c>
    </row>
    <row r="13" ht="30" customHeight="1">
      <c r="A13" s="40" t="inlineStr">
        <is>
          <t>5. If an appointment was rebooked, enter both the replacement appointment ID and new scheduled start.</t>
        </is>
      </c>
    </row>
    <row r="14" ht="30" customHeight="1">
      <c r="A14" s="40" t="inlineStr">
        <is>
          <t>6. Review any message in the Data Quality Alert column.</t>
        </is>
      </c>
    </row>
    <row r="16">
      <c r="A16" s="39" t="inlineStr">
        <is>
          <t>3. Status definitions</t>
        </is>
      </c>
    </row>
    <row r="17" ht="30" customHeight="1">
      <c r="A17" s="40" t="inlineStr">
        <is>
          <t>• Scheduled: Appointment has not yet reached a final outcome.</t>
        </is>
      </c>
    </row>
    <row r="18" ht="30" customHeight="1">
      <c r="A18" s="40" t="inlineStr">
        <is>
          <t>• Completed: Appointment occurred.</t>
        </is>
      </c>
    </row>
    <row r="19" ht="30" customHeight="1">
      <c r="A19" s="40" t="inlineStr">
        <is>
          <t>• Canceled: Appointment was canceled before its scheduled start.</t>
        </is>
      </c>
    </row>
    <row r="20" ht="30" customHeight="1">
      <c r="A20" s="40" t="inlineStr">
        <is>
          <t>• No-show: Appointment was not canceled in advance and the attendee did not arrive or connect.</t>
        </is>
      </c>
    </row>
    <row r="21" ht="30" customHeight="1">
      <c r="A21" s="40" t="inlineStr">
        <is>
          <t>• Other: Use only when the available statuses do not fit.</t>
        </is>
      </c>
    </row>
    <row r="23">
      <c r="A23" s="39" t="inlineStr">
        <is>
          <t>4. Metric definitions</t>
        </is>
      </c>
    </row>
    <row r="24" ht="30" customHeight="1">
      <c r="A24" s="40" t="inlineStr">
        <is>
          <t>• Cancellation Rate: Canceled appointments divided by all appointment records in the selected period.</t>
        </is>
      </c>
    </row>
    <row r="25" ht="30" customHeight="1">
      <c r="A25" s="40" t="inlineStr">
        <is>
          <t>• No-Show Rate: No-show appointments divided by all appointment records in the selected period.</t>
        </is>
      </c>
    </row>
    <row r="26" ht="30" customHeight="1">
      <c r="A26" s="40" t="inlineStr">
        <is>
          <t>• Same-Day Cancellation: A cancellation entered from 0 to less than 24 hours before Scheduled Start.</t>
        </is>
      </c>
    </row>
    <row r="27" ht="30" customHeight="1">
      <c r="A27" s="40" t="inlineStr">
        <is>
          <t>• Average Cancellation Lead Hours: Average valid hours between Canceled At and Scheduled Start.</t>
        </is>
      </c>
    </row>
    <row r="28" ht="30" customHeight="1">
      <c r="A28" s="40" t="inlineStr">
        <is>
          <t>• Rescheduled Cancellation Rate: Canceled appointments with replacement appointment information divided by canceled appointments.</t>
        </is>
      </c>
    </row>
    <row r="29" ht="30" customHeight="1">
      <c r="A29" s="40" t="inlineStr">
        <is>
          <t>• Avoidable Cancellation Rate: Canceled appointments marked Yes in Avoidable Cancellation divided by canceled appointments.</t>
        </is>
      </c>
    </row>
    <row r="30" ht="30" customHeight="1">
      <c r="A30" s="40" t="inlineStr">
        <is>
          <t>• Metrics use Scheduled Start to determine whether a record falls within the Dashboard date range.</t>
        </is>
      </c>
    </row>
    <row r="32">
      <c r="A32" s="39" t="inlineStr">
        <is>
          <t>5. Data-minimization guidance</t>
        </is>
      </c>
    </row>
    <row r="33" ht="30" customHeight="1">
      <c r="A33" s="40" t="inlineStr">
        <is>
          <t>• Do not enter patient names, initials, birth dates, medical record numbers, diagnoses, treatment details, or clinical notes.</t>
        </is>
      </c>
    </row>
    <row r="34" ht="30" customHeight="1">
      <c r="A34" s="40" t="inlineStr">
        <is>
          <t>• Operational Notes should contain only brief scheduling-process information.</t>
        </is>
      </c>
    </row>
    <row r="35" ht="30" customHeight="1">
      <c r="A35" s="40" t="inlineStr">
        <is>
          <t>• The workbook does not provide legal, clinical, payer, or regulatory advice.</t>
        </is>
      </c>
    </row>
    <row r="37">
      <c r="A37" s="39" t="inlineStr">
        <is>
          <t>6. Review checklist</t>
        </is>
      </c>
    </row>
    <row r="38" ht="30" customHeight="1">
      <c r="A38" s="40" t="inlineStr">
        <is>
          <t>• Confirm Start Date is not after End Date.</t>
        </is>
      </c>
    </row>
    <row r="39" ht="30" customHeight="1">
      <c r="A39" s="40" t="inlineStr">
        <is>
          <t>• Resolve duplicate Appointment IDs.</t>
        </is>
      </c>
    </row>
    <row r="40" ht="30" customHeight="1">
      <c r="A40" s="40" t="inlineStr">
        <is>
          <t>• Confirm each canceled appointment has a reason and cancellation timestamp.</t>
        </is>
      </c>
    </row>
    <row r="41" ht="30" customHeight="1">
      <c r="A41" s="40" t="inlineStr">
        <is>
          <t>• Review negative cancellation lead hours.</t>
        </is>
      </c>
    </row>
    <row r="42" ht="30" customHeight="1">
      <c r="A42" s="40" t="inlineStr">
        <is>
          <t>• Confirm both rescheduling fields are completed when an appointment was rebooked.</t>
        </is>
      </c>
    </row>
    <row r="43" ht="30" customHeight="1">
      <c r="A43" s="40" t="inlineStr">
        <is>
          <t>• Check that list categories are used consistently.</t>
        </is>
      </c>
    </row>
    <row r="44" ht="30" customHeight="1">
      <c r="A44" s="40" t="inlineStr">
        <is>
          <t>• Filter the Data Quality Alert column for nonblank values before sharing results.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2026-09-06T02:06:48Z</dcterms:created>
  <dcterms:modified xmlns:dcterms="http://purl.org/dc/terms/" xmlns:xsi="http://www.w3.org/2001/XMLSchema-instance" xsi:type="dcterms:W3CDTF">2026-09-06T02:06:50+00:00Z</dcterms:modified>
</cp:coreProperties>
</file>